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5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Desktop\"/>
    </mc:Choice>
  </mc:AlternateContent>
  <x:bookViews>
    <x:workbookView xWindow="0" yWindow="0" windowWidth="19170" windowHeight="8760" activeTab="1"/>
  </x:bookViews>
  <x:sheets>
    <x:sheet name="7월근무명령" sheetId="1" r:id="rId4"/>
    <x:sheet name="7월근무진행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<x:sst xmlns:r="http://schemas.openxmlformats.org/officeDocument/2006/relationships" xmlns:c="http://schemas.openxmlformats.org/drawingml/2006/chart" xmlns:x="http://schemas.openxmlformats.org/spreadsheetml/2006/main" count="1348" uniqueCount="50">
  <x:si>
    <x:r>
      <x:t xml:space="preserve">                                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2020년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22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22"/>
            <x:color rgb="ff000000"/>
            <x:b val="1"/>
          </x:rPr>
        </mc:Fallback>
      </mc:AlternateContent>
      <x:t xml:space="preserve"> 7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월  근 무 명령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</x:t>
    </x:r>
    <x:r>
      <x:rPr>
        <x:rFont val="굴림"/>
        <x:sz val="12"/>
        <x:color rgb="ff000000"/>
      </x:rPr>
      <x:t>(20.6.30.)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              평화마을사랑의집</x:t>
    </x:r>
  </x:si>
  <x:si>
    <x:r>
      <x:t xml:space="preserve">                                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2020년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22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22"/>
            <x:color rgb="ff000000"/>
            <x:b val="1"/>
          </x:rPr>
        </mc:Fallback>
      </mc:AlternateContent>
      <x:t xml:space="preserve"> 7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월  근 무 진행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</x:t>
    </x:r>
    <x:r>
      <x:rPr>
        <x:rFont val="굴림"/>
        <x:sz val="12"/>
        <x:color rgb="ff000000"/>
      </x:rPr>
      <x:t>(20.6.30.)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              평화마을사랑의집</x:t>
    </x:r>
  </x:si>
  <x:si>
    <x:t>병,청,산</x:t>
  </x:si>
  <x:si>
    <x:t>남궁정훈</x:t>
  </x:si>
  <x:si>
    <x:t>교,출,연</x:t>
  </x:si>
  <x:si>
    <x:t>이호직체험홈</x:t>
  </x:si>
  <x:si>
    <x:t>강현정</x:t>
  </x:si>
  <x:si>
    <x:t>이름</x:t>
  </x:si>
  <x:si>
    <x:t>노옥순</x:t>
  </x:si>
  <x:si>
    <x:t>수</x:t>
  </x:si>
  <x:si>
    <x:t>김미향</x:t>
  </x:si>
  <x:si>
    <x:t>토</x:t>
  </x:si>
  <x:si>
    <x:t>연</x:t>
  </x:si>
  <x:si>
    <x:t>화</x:t>
  </x:si>
  <x:si>
    <x:t>배민주</x:t>
  </x:si>
  <x:si>
    <x:t>배광호</x:t>
  </x:si>
  <x:si>
    <x:t>체험홈</x:t>
  </x:si>
  <x:si>
    <x:t>김성훈</x:t>
  </x:si>
  <x:si>
    <x:t>이석우</x:t>
  </x:si>
  <x:si>
    <x:t>이상미</x:t>
  </x:si>
  <x:si>
    <x:t>전근배</x:t>
  </x:si>
  <x:si>
    <x:t>목</x:t>
  </x:si>
  <x:si>
    <x:t>이태윤</x:t>
  </x:si>
  <x:si>
    <x:t>합계</x:t>
  </x:si>
  <x:si>
    <x:t>이원호</x:t>
  </x:si>
  <x:si>
    <x:t>출장</x:t>
  </x:si>
  <x:si>
    <x:t>김문우</x:t>
  </x:si>
  <x:si>
    <x:t>김현주</x:t>
  </x:si>
  <x:si>
    <x:t>이호직</x:t>
  </x:si>
  <x:si>
    <x:t>반</x:t>
  </x:si>
  <x:si>
    <x:t>월</x:t>
  </x:si>
  <x:si>
    <x:t>금</x:t>
  </x:si>
  <x:si>
    <x:t>일</x:t>
  </x:si>
  <x:si>
    <x:t>박미향</x:t>
  </x:si>
  <x:si>
    <x:t>O</x:t>
  </x:si>
  <x:si>
    <x:t>최은진</x:t>
  </x:si>
  <x:si>
    <x:t>김애라</x:t>
  </x:si>
  <x:si>
    <x:t>이성훈</x:t>
  </x:si>
  <x:si>
    <x:t>병</x:t>
  </x:si>
  <x:si>
    <x:t>최재영</x:t>
  </x:si>
  <x:si>
    <x:t>교육</x:t>
  </x:si>
  <x:si>
    <x:t>N</x:t>
  </x:si>
  <x:si>
    <x:t>차민선</x:t>
  </x:si>
  <x:si>
    <x:t>소재훈</x:t>
  </x:si>
  <x:si>
    <x:t>D</x:t>
  </x:si>
  <x:si>
    <x:t>조광삼</x:t>
  </x:si>
  <x:si>
    <x:t>조재진</x:t>
  </x:si>
  <x:si>
    <x:t>청</x:t>
  </x:si>
  <x:si>
    <x:t>김은영</x:t>
  </x:si>
  <x:si>
    <x:t>임종남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</x:si>
</x:sst>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5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"/>
      <x:sz val="10"/>
      <x:color rgb="ff000000"/>
    </x:font>
    <x:font>
      <x:name val="굴림"/>
      <x:sz val="12"/>
      <x:color rgb="ff000000"/>
    </x:font>
    <x:font>
      <x:name val="굴림"/>
      <x:sz val="8"/>
      <x:color rgb="ff000000"/>
    </x:font>
    <x:font>
      <x:name val="굴림"/>
      <x:sz val="11"/>
      <x:color rgb="ff000000"/>
    </x:font>
    <x:font>
      <x:name val="굴림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22"/>
          <x:color rgb="ff0000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dfe6f7"/>
        <x:bgColor indexed="64"/>
      </x:patternFill>
    </x:fill>
    <x:fill>
      <x:patternFill patternType="solid">
        <x:fgColor rgb="ffddd9c3"/>
        <x:bgColor indexed="64"/>
      </x:patternFill>
    </x:fill>
  </x:fills>
  <x:borders count="6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hair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hair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 style="medium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ck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ck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hair">
        <x:color auto="1"/>
      </x:right>
      <x:top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hair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2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Fill="1" applyBorder="1" applyAlignment="1">
          <x:alignment horizontal="center" vertical="center"/>
        </x:xf>
      </mc:Fallback>
    </mc:AlternateContent>
    <x:xf numFmtId="0" fontId="8" fillId="0" borderId="4" xfId="0" applyFont="1" applyBorder="1" applyAlignment="1">
      <x:alignment horizontal="general" vertical="center"/>
    </x:xf>
    <x:xf numFmtId="0" fontId="8" fillId="0" borderId="5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2" xfId="0" applyFont="1" applyBorder="1" applyAlignment="1">
          <x:alignment horizontal="center" vertical="center"/>
        </x:xf>
      </mc:Fallback>
    </mc:AlternateContent>
    <x:xf numFmtId="0" fontId="0" fillId="0" borderId="0" xfId="0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4" xfId="0" applyFont="1" applyFill="1" applyBorder="1" applyAlignment="1">
          <x:alignment horizontal="center" vertical="center"/>
        </x:xf>
      </mc:Fallback>
    </mc:AlternateContent>
    <x:xf numFmtId="0" fontId="11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4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0" xfId="0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0" xfId="0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4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4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6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6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6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6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6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6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6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6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Font="1" applyFill="1" applyBorder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R36"/>
  <x:sheetViews>
    <x:sheetView topLeftCell="A10" zoomScaleNormal="100" zoomScaleSheetLayoutView="75" workbookViewId="0">
      <x:selection activeCell="AP24" activeCellId="0" sqref="AP24:AP24"/>
    </x:sheetView>
  </x:sheetViews>
  <x:sheetFormatPr defaultColWidth="3.875" defaultRowHeight="16.399999999999999"/>
  <x:cols>
    <x:col min="1" max="1" width="8.25" style="1" customWidth="1"/>
    <x:col min="2" max="4" width="3.125" style="72" customWidth="1"/>
    <x:col min="5" max="6" width="3.125" style="83" customWidth="1"/>
    <x:col min="7" max="11" width="3.125" style="72" customWidth="1"/>
    <x:col min="12" max="13" width="3.125" style="83" customWidth="1"/>
    <x:col min="14" max="18" width="3.125" style="72" customWidth="1"/>
    <x:col min="19" max="20" width="3.125" style="83" customWidth="1"/>
    <x:col min="21" max="25" width="3.125" style="72" customWidth="1"/>
    <x:col min="26" max="27" width="3.125" style="83" customWidth="1"/>
    <x:col min="28" max="32" width="3.125" style="72" customWidth="1"/>
    <x:col min="33" max="33" width="3.375" style="1" customWidth="1"/>
    <x:col min="34" max="34" width="3" style="1" customWidth="1"/>
    <x:col min="35" max="35" width="3.375" style="1" customWidth="1"/>
    <x:col min="36" max="39" width="3" style="1" customWidth="1"/>
    <x:col min="40" max="40" width="4.375" style="1" customWidth="1"/>
    <x:col min="41" max="41" width="4.625" style="1" customWidth="1"/>
  </x:cols>
  <x:sheetData>
    <x:row r="1" spans="1:40" ht="11.25" customHeight="1">
      <x:c r="A1" s="101" t="s">
        <x:v>0</x:v>
      </x:c>
      <x:c r="B1" s="101"/>
      <x:c r="C1" s="101"/>
      <x:c r="D1" s="101"/>
      <x:c r="E1" s="101"/>
      <x:c r="F1" s="101"/>
      <x:c r="G1" s="101"/>
      <x:c r="H1" s="101"/>
      <x:c r="I1" s="101"/>
      <x:c r="J1" s="101"/>
      <x:c r="K1" s="101"/>
      <x:c r="L1" s="101"/>
      <x:c r="M1" s="101"/>
      <x:c r="N1" s="101"/>
      <x:c r="O1" s="101"/>
      <x:c r="P1" s="101"/>
      <x:c r="Q1" s="101"/>
      <x:c r="R1" s="101"/>
      <x:c r="S1" s="101"/>
      <x:c r="T1" s="101"/>
      <x:c r="U1" s="101"/>
      <x:c r="V1" s="101"/>
      <x:c r="W1" s="101"/>
      <x:c r="X1" s="101"/>
      <x:c r="Y1" s="101"/>
      <x:c r="Z1" s="101"/>
      <x:c r="AA1" s="101"/>
      <x:c r="AB1" s="101"/>
      <x:c r="AC1" s="101"/>
      <x:c r="AD1" s="101"/>
      <x:c r="AE1" s="101"/>
      <x:c r="AF1" s="101"/>
      <x:c r="AG1" s="101"/>
      <x:c r="AH1" s="101"/>
      <x:c r="AI1" s="101"/>
      <x:c r="AJ1" s="101"/>
      <x:c r="AK1" s="101"/>
      <x:c r="AL1" s="101"/>
      <x:c r="AM1" s="101"/>
      <x:c r="AN1" s="101"/>
    </x:row>
    <x:row r="2" spans="1:40" ht="14.25" customHeight="1">
      <x:c r="A2" s="102"/>
      <x:c r="B2" s="102"/>
      <x:c r="C2" s="102"/>
      <x:c r="D2" s="102"/>
      <x:c r="E2" s="102"/>
      <x:c r="F2" s="102"/>
      <x:c r="G2" s="102"/>
      <x:c r="H2" s="102"/>
      <x:c r="I2" s="102"/>
      <x:c r="J2" s="102"/>
      <x:c r="K2" s="102"/>
      <x:c r="L2" s="102"/>
      <x:c r="M2" s="102"/>
      <x:c r="N2" s="102"/>
      <x:c r="O2" s="102"/>
      <x:c r="P2" s="102"/>
      <x:c r="Q2" s="102"/>
      <x:c r="R2" s="102"/>
      <x:c r="S2" s="102"/>
      <x:c r="T2" s="102"/>
      <x:c r="U2" s="102"/>
      <x:c r="V2" s="102"/>
      <x:c r="W2" s="102"/>
      <x:c r="X2" s="102"/>
      <x:c r="Y2" s="102"/>
      <x:c r="Z2" s="102"/>
      <x:c r="AA2" s="102"/>
      <x:c r="AB2" s="102"/>
      <x:c r="AC2" s="102"/>
      <x:c r="AD2" s="102"/>
      <x:c r="AE2" s="102"/>
      <x:c r="AF2" s="102"/>
      <x:c r="AG2" s="102"/>
      <x:c r="AH2" s="102"/>
      <x:c r="AI2" s="102"/>
      <x:c r="AJ2" s="102"/>
      <x:c r="AK2" s="102"/>
      <x:c r="AL2" s="102"/>
      <x:c r="AM2" s="102"/>
      <x:c r="AN2" s="102"/>
    </x:row>
    <x:row r="3" spans="1:40" ht="15" customHeight="1">
      <x:c r="A3" s="112" t="s">
        <x:v>7</x:v>
      </x:c>
      <x:c r="B3" s="4">
        <x:v>1</x:v>
      </x:c>
      <x:c r="C3" s="5">
        <x:v>2</x:v>
      </x:c>
      <x:c r="D3" s="4">
        <x:v>3</x:v>
      </x:c>
      <x:c r="E3" s="84">
        <x:v>4</x:v>
      </x:c>
      <x:c r="F3" s="88">
        <x:v>5</x:v>
      </x:c>
      <x:c r="G3" s="4">
        <x:v>6</x:v>
      </x:c>
      <x:c r="H3" s="4">
        <x:v>7</x:v>
      </x:c>
      <x:c r="I3" s="5">
        <x:v>8</x:v>
      </x:c>
      <x:c r="J3" s="4">
        <x:v>9</x:v>
      </x:c>
      <x:c r="K3" s="4">
        <x:v>10</x:v>
      </x:c>
      <x:c r="L3" s="88">
        <x:v>11</x:v>
      </x:c>
      <x:c r="M3" s="84">
        <x:v>12</x:v>
      </x:c>
      <x:c r="N3" s="4">
        <x:v>13</x:v>
      </x:c>
      <x:c r="O3" s="5">
        <x:v>14</x:v>
      </x:c>
      <x:c r="P3" s="4">
        <x:v>15</x:v>
      </x:c>
      <x:c r="Q3" s="4">
        <x:v>16</x:v>
      </x:c>
      <x:c r="R3" s="5">
        <x:v>17</x:v>
      </x:c>
      <x:c r="S3" s="84">
        <x:v>18</x:v>
      </x:c>
      <x:c r="T3" s="84">
        <x:v>19</x:v>
      </x:c>
      <x:c r="U3" s="5">
        <x:v>20</x:v>
      </x:c>
      <x:c r="V3" s="4">
        <x:v>21</x:v>
      </x:c>
      <x:c r="W3" s="4">
        <x:v>22</x:v>
      </x:c>
      <x:c r="X3" s="5">
        <x:v>23</x:v>
      </x:c>
      <x:c r="Y3" s="4">
        <x:v>24</x:v>
      </x:c>
      <x:c r="Z3" s="84">
        <x:v>25</x:v>
      </x:c>
      <x:c r="AA3" s="88">
        <x:v>26</x:v>
      </x:c>
      <x:c r="AB3" s="4">
        <x:v>27</x:v>
      </x:c>
      <x:c r="AC3" s="4">
        <x:v>28</x:v>
      </x:c>
      <x:c r="AD3" s="4">
        <x:v>29</x:v>
      </x:c>
      <x:c r="AE3" s="4">
        <x:v>30</x:v>
      </x:c>
      <x:c r="AF3" s="4">
        <x:v>31</x:v>
      </x:c>
      <x:c r="AG3" s="114" t="s">
        <x:v>44</x:v>
      </x:c>
      <x:c r="AH3" s="97" t="s">
        <x:v>41</x:v>
      </x:c>
      <x:c r="AI3" s="103" t="s">
        <x:v>34</x:v>
      </x:c>
      <x:c r="AJ3" s="6" t="s">
        <x:v>40</x:v>
      </x:c>
      <x:c r="AK3" s="99" t="s">
        <x:v>12</x:v>
      </x:c>
      <x:c r="AL3" s="105" t="s">
        <x:v>29</x:v>
      </x:c>
      <x:c r="AM3" s="60" t="s">
        <x:v>47</x:v>
      </x:c>
      <x:c r="AN3" s="107" t="s">
        <x:v>23</x:v>
      </x:c>
    </x:row>
    <x:row r="4" spans="1:43" ht="15.75" customHeight="1">
      <x:c r="A4" s="113"/>
      <x:c r="B4" s="74" t="s">
        <x:v>9</x:v>
      </x:c>
      <x:c r="C4" s="73" t="s">
        <x:v>21</x:v>
      </x:c>
      <x:c r="D4" s="73" t="s">
        <x:v>31</x:v>
      </x:c>
      <x:c r="E4" s="85" t="s">
        <x:v>11</x:v>
      </x:c>
      <x:c r="F4" s="85" t="s">
        <x:v>32</x:v>
      </x:c>
      <x:c r="G4" s="73" t="s">
        <x:v>30</x:v>
      </x:c>
      <x:c r="H4" s="73" t="s">
        <x:v>13</x:v>
      </x:c>
      <x:c r="I4" s="73" t="s">
        <x:v>9</x:v>
      </x:c>
      <x:c r="J4" s="73" t="s">
        <x:v>21</x:v>
      </x:c>
      <x:c r="K4" s="73" t="s">
        <x:v>31</x:v>
      </x:c>
      <x:c r="L4" s="85" t="s">
        <x:v>11</x:v>
      </x:c>
      <x:c r="M4" s="85" t="s">
        <x:v>32</x:v>
      </x:c>
      <x:c r="N4" s="73" t="s">
        <x:v>30</x:v>
      </x:c>
      <x:c r="O4" s="73" t="s">
        <x:v>13</x:v>
      </x:c>
      <x:c r="P4" s="73" t="s">
        <x:v>9</x:v>
      </x:c>
      <x:c r="Q4" s="73" t="s">
        <x:v>21</x:v>
      </x:c>
      <x:c r="R4" s="73" t="s">
        <x:v>31</x:v>
      </x:c>
      <x:c r="S4" s="85" t="s">
        <x:v>11</x:v>
      </x:c>
      <x:c r="T4" s="85" t="s">
        <x:v>32</x:v>
      </x:c>
      <x:c r="U4" s="73" t="s">
        <x:v>30</x:v>
      </x:c>
      <x:c r="V4" s="73" t="s">
        <x:v>13</x:v>
      </x:c>
      <x:c r="W4" s="73" t="s">
        <x:v>9</x:v>
      </x:c>
      <x:c r="X4" s="73" t="s">
        <x:v>21</x:v>
      </x:c>
      <x:c r="Y4" s="73" t="s">
        <x:v>31</x:v>
      </x:c>
      <x:c r="Z4" s="85" t="s">
        <x:v>11</x:v>
      </x:c>
      <x:c r="AA4" s="85" t="s">
        <x:v>32</x:v>
      </x:c>
      <x:c r="AB4" s="73" t="s">
        <x:v>30</x:v>
      </x:c>
      <x:c r="AC4" s="73" t="s">
        <x:v>13</x:v>
      </x:c>
      <x:c r="AD4" s="73" t="s">
        <x:v>9</x:v>
      </x:c>
      <x:c r="AE4" s="73" t="s">
        <x:v>21</x:v>
      </x:c>
      <x:c r="AF4" s="73" t="s">
        <x:v>31</x:v>
      </x:c>
      <x:c r="AG4" s="115"/>
      <x:c r="AH4" s="98"/>
      <x:c r="AI4" s="104"/>
      <x:c r="AJ4" s="7" t="s">
        <x:v>25</x:v>
      </x:c>
      <x:c r="AK4" s="100"/>
      <x:c r="AL4" s="106"/>
      <x:c r="AM4" s="61" t="s">
        <x:v>38</x:v>
      </x:c>
      <x:c r="AN4" s="108"/>
      <x:c r="AO4" s="8"/>
      <x:c r="AP4" s="8"/>
      <x:c r="AQ4" s="8"/>
    </x:row>
    <x:row r="5" spans="1:43" ht="15.75" customHeight="1">
      <x:c r="A5" s="9" t="s">
        <x:v>43</x:v>
      </x:c>
      <x:c r="B5" s="75" t="s">
        <x:v>44</x:v>
      </x:c>
      <x:c r="C5" s="14" t="s">
        <x:v>44</x:v>
      </x:c>
      <x:c r="D5" s="14" t="s">
        <x:v>44</x:v>
      </x:c>
      <x:c r="E5" s="86"/>
      <x:c r="F5" s="86"/>
      <x:c r="G5" s="14" t="s">
        <x:v>44</x:v>
      </x:c>
      <x:c r="H5" s="14" t="s">
        <x:v>44</x:v>
      </x:c>
      <x:c r="I5" s="14" t="s">
        <x:v>44</x:v>
      </x:c>
      <x:c r="J5" s="14" t="s">
        <x:v>44</x:v>
      </x:c>
      <x:c r="K5" s="14" t="s">
        <x:v>44</x:v>
      </x:c>
      <x:c r="L5" s="86"/>
      <x:c r="M5" s="86"/>
      <x:c r="N5" s="14" t="s">
        <x:v>44</x:v>
      </x:c>
      <x:c r="O5" s="14" t="s">
        <x:v>44</x:v>
      </x:c>
      <x:c r="P5" s="14" t="s">
        <x:v>44</x:v>
      </x:c>
      <x:c r="Q5" s="14" t="s">
        <x:v>44</x:v>
      </x:c>
      <x:c r="R5" s="14" t="s">
        <x:v>44</x:v>
      </x:c>
      <x:c r="S5" s="86"/>
      <x:c r="T5" s="86"/>
      <x:c r="U5" s="14" t="s">
        <x:v>44</x:v>
      </x:c>
      <x:c r="V5" s="14" t="s">
        <x:v>44</x:v>
      </x:c>
      <x:c r="W5" s="14" t="s">
        <x:v>44</x:v>
      </x:c>
      <x:c r="X5" s="14" t="s">
        <x:v>44</x:v>
      </x:c>
      <x:c r="Y5" s="14" t="s">
        <x:v>44</x:v>
      </x:c>
      <x:c r="Z5" s="86"/>
      <x:c r="AA5" s="86"/>
      <x:c r="AB5" s="14" t="s">
        <x:v>44</x:v>
      </x:c>
      <x:c r="AC5" s="16" t="s">
        <x:v>44</x:v>
      </x:c>
      <x:c r="AD5" s="16" t="s">
        <x:v>44</x:v>
      </x:c>
      <x:c r="AE5" s="16" t="s">
        <x:v>44</x:v>
      </x:c>
      <x:c r="AF5" s="16" t="s">
        <x:v>44</x:v>
      </x:c>
      <x:c r="AG5" s="10">
        <x:f t="shared" ref="AG5:AG30" si="0">COUNTIF(B5:AF5,"D")</x:f>
        <x:v>23</x:v>
      </x:c>
      <x:c r="AH5" s="11">
        <x:f t="shared" ref="AH5:AH30" si="1">COUNTIF(B5:AF5,"N")</x:f>
        <x:v>0</x:v>
      </x:c>
      <x:c r="AI5" s="11">
        <x:f t="shared" ref="AI5:AI30" si="2">COUNTIF(B5:AF5,"")</x:f>
        <x:v>8</x:v>
      </x:c>
      <x:c r="AJ5" s="12">
        <x:f t="shared" ref="AJ5:AJ30" si="3">COUNTIF(B5:AF5,"교")+COUNTIF(B5:AF5,"출")</x:f>
        <x:v>0</x:v>
      </x:c>
      <x:c r="AK5" s="62">
        <x:f t="shared" ref="AK5:AK30" si="4">COUNTIF(B5:AF5,"연")</x:f>
        <x:v>0</x:v>
      </x:c>
      <x:c r="AL5" s="63">
        <x:f t="shared" ref="AL5:AL30" si="5">COUNTIF(B5:AF5,"반")</x:f>
        <x:v>0</x:v>
      </x:c>
      <x:c r="AM5" s="63">
        <x:f t="shared" ref="AM5:AM30" si="6">COUNTIF(B5:AF5,"청")+COUNTIF(B5:AF5,"병")</x:f>
        <x:v>0</x:v>
      </x:c>
      <x:c r="AN5" s="13">
        <x:f>SUM(AG5:AM5)</x:f>
        <x:v>31</x:v>
      </x:c>
      <x:c r="AO5" s="8"/>
      <x:c r="AP5" s="8"/>
      <x:c r="AQ5" s="8"/>
    </x:row>
    <x:row r="6" spans="1:43" ht="15.75" customHeight="1">
      <x:c r="A6" s="9" t="s">
        <x:v>10</x:v>
      </x:c>
      <x:c r="B6" s="75" t="s">
        <x:v>44</x:v>
      </x:c>
      <x:c r="C6" s="14" t="s">
        <x:v>44</x:v>
      </x:c>
      <x:c r="D6" s="14" t="s">
        <x:v>44</x:v>
      </x:c>
      <x:c r="E6" s="86"/>
      <x:c r="F6" s="86"/>
      <x:c r="G6" s="14" t="s">
        <x:v>44</x:v>
      </x:c>
      <x:c r="H6" s="14" t="s">
        <x:v>44</x:v>
      </x:c>
      <x:c r="I6" s="14" t="s">
        <x:v>44</x:v>
      </x:c>
      <x:c r="J6" s="14" t="s">
        <x:v>44</x:v>
      </x:c>
      <x:c r="K6" s="14" t="s">
        <x:v>44</x:v>
      </x:c>
      <x:c r="L6" s="86"/>
      <x:c r="M6" s="86"/>
      <x:c r="N6" s="14" t="s">
        <x:v>44</x:v>
      </x:c>
      <x:c r="O6" s="14" t="s">
        <x:v>44</x:v>
      </x:c>
      <x:c r="P6" s="14" t="s">
        <x:v>44</x:v>
      </x:c>
      <x:c r="Q6" s="14" t="s">
        <x:v>44</x:v>
      </x:c>
      <x:c r="R6" s="14" t="s">
        <x:v>44</x:v>
      </x:c>
      <x:c r="S6" s="86"/>
      <x:c r="T6" s="86"/>
      <x:c r="U6" s="14" t="s">
        <x:v>44</x:v>
      </x:c>
      <x:c r="V6" s="14" t="s">
        <x:v>44</x:v>
      </x:c>
      <x:c r="W6" s="14" t="s">
        <x:v>44</x:v>
      </x:c>
      <x:c r="X6" s="14" t="s">
        <x:v>44</x:v>
      </x:c>
      <x:c r="Y6" s="14" t="s">
        <x:v>44</x:v>
      </x:c>
      <x:c r="Z6" s="86"/>
      <x:c r="AA6" s="86"/>
      <x:c r="AB6" s="14" t="s">
        <x:v>44</x:v>
      </x:c>
      <x:c r="AC6" s="14" t="s">
        <x:v>44</x:v>
      </x:c>
      <x:c r="AD6" s="14" t="s">
        <x:v>44</x:v>
      </x:c>
      <x:c r="AE6" s="14" t="s">
        <x:v>44</x:v>
      </x:c>
      <x:c r="AF6" s="14" t="s">
        <x:v>44</x:v>
      </x:c>
      <x:c r="AG6" s="10">
        <x:f t="shared" si="0"/>
        <x:v>23</x:v>
      </x:c>
      <x:c r="AH6" s="11">
        <x:f t="shared" si="1"/>
        <x:v>0</x:v>
      </x:c>
      <x:c r="AI6" s="11">
        <x:f t="shared" si="2"/>
        <x:v>8</x:v>
      </x:c>
      <x:c r="AJ6" s="12">
        <x:f t="shared" si="3"/>
        <x:v>0</x:v>
      </x:c>
      <x:c r="AK6" s="64">
        <x:f t="shared" si="4"/>
        <x:v>0</x:v>
      </x:c>
      <x:c r="AL6" s="65">
        <x:f t="shared" si="5"/>
        <x:v>0</x:v>
      </x:c>
      <x:c r="AM6" s="65">
        <x:f t="shared" si="6"/>
        <x:v>0</x:v>
      </x:c>
      <x:c r="AN6" s="3">
        <x:f t="shared" ref="AN6:AN30" si="7">SUM(AG6:AM6)</x:f>
        <x:v>31</x:v>
      </x:c>
      <x:c r="AO6" s="8"/>
      <x:c r="AP6" s="8"/>
      <x:c r="AQ6" s="8"/>
    </x:row>
    <x:row r="7" spans="1:43" ht="15.75" customHeight="1">
      <x:c r="A7" s="9" t="s">
        <x:v>20</x:v>
      </x:c>
      <x:c r="B7" s="75" t="s">
        <x:v>44</x:v>
      </x:c>
      <x:c r="C7" s="14" t="s">
        <x:v>44</x:v>
      </x:c>
      <x:c r="D7" s="14" t="s">
        <x:v>44</x:v>
      </x:c>
      <x:c r="E7" s="86"/>
      <x:c r="F7" s="86"/>
      <x:c r="G7" s="14" t="s">
        <x:v>44</x:v>
      </x:c>
      <x:c r="H7" s="14" t="s">
        <x:v>44</x:v>
      </x:c>
      <x:c r="I7" s="14" t="s">
        <x:v>44</x:v>
      </x:c>
      <x:c r="J7" s="14" t="s">
        <x:v>44</x:v>
      </x:c>
      <x:c r="K7" s="14" t="s">
        <x:v>44</x:v>
      </x:c>
      <x:c r="L7" s="86"/>
      <x:c r="M7" s="86"/>
      <x:c r="N7" s="14" t="s">
        <x:v>44</x:v>
      </x:c>
      <x:c r="O7" s="14" t="s">
        <x:v>44</x:v>
      </x:c>
      <x:c r="P7" s="14" t="s">
        <x:v>44</x:v>
      </x:c>
      <x:c r="Q7" s="14" t="s">
        <x:v>44</x:v>
      </x:c>
      <x:c r="R7" s="14" t="s">
        <x:v>44</x:v>
      </x:c>
      <x:c r="S7" s="86"/>
      <x:c r="T7" s="86"/>
      <x:c r="U7" s="14" t="s">
        <x:v>44</x:v>
      </x:c>
      <x:c r="V7" s="14" t="s">
        <x:v>44</x:v>
      </x:c>
      <x:c r="W7" s="14" t="s">
        <x:v>44</x:v>
      </x:c>
      <x:c r="X7" s="14" t="s">
        <x:v>44</x:v>
      </x:c>
      <x:c r="Y7" s="14" t="s">
        <x:v>44</x:v>
      </x:c>
      <x:c r="Z7" s="86"/>
      <x:c r="AA7" s="86"/>
      <x:c r="AB7" s="14" t="s">
        <x:v>44</x:v>
      </x:c>
      <x:c r="AC7" s="14" t="s">
        <x:v>44</x:v>
      </x:c>
      <x:c r="AD7" s="14" t="s">
        <x:v>44</x:v>
      </x:c>
      <x:c r="AE7" s="14" t="s">
        <x:v>44</x:v>
      </x:c>
      <x:c r="AF7" s="14" t="s">
        <x:v>44</x:v>
      </x:c>
      <x:c r="AG7" s="10">
        <x:f t="shared" si="0"/>
        <x:v>23</x:v>
      </x:c>
      <x:c r="AH7" s="11">
        <x:f t="shared" si="1"/>
        <x:v>0</x:v>
      </x:c>
      <x:c r="AI7" s="11">
        <x:f t="shared" si="2"/>
        <x:v>8</x:v>
      </x:c>
      <x:c r="AJ7" s="12">
        <x:f t="shared" si="3"/>
        <x:v>0</x:v>
      </x:c>
      <x:c r="AK7" s="64">
        <x:f t="shared" si="4"/>
        <x:v>0</x:v>
      </x:c>
      <x:c r="AL7" s="65">
        <x:f t="shared" si="5"/>
        <x:v>0</x:v>
      </x:c>
      <x:c r="AM7" s="65">
        <x:f t="shared" si="6"/>
        <x:v>0</x:v>
      </x:c>
      <x:c r="AN7" s="3">
        <x:f t="shared" si="7"/>
        <x:v>31</x:v>
      </x:c>
      <x:c r="AO7" s="8"/>
      <x:c r="AP7" s="8"/>
      <x:c r="AQ7" s="8"/>
    </x:row>
    <x:row r="8" spans="1:43" ht="15.75" customHeight="1">
      <x:c r="A8" s="17" t="s">
        <x:v>14</x:v>
      </x:c>
      <x:c r="B8" s="75" t="s">
        <x:v>44</x:v>
      </x:c>
      <x:c r="C8" s="14" t="s">
        <x:v>44</x:v>
      </x:c>
      <x:c r="D8" s="14" t="s">
        <x:v>44</x:v>
      </x:c>
      <x:c r="E8" s="86"/>
      <x:c r="F8" s="86"/>
      <x:c r="G8" s="14" t="s">
        <x:v>44</x:v>
      </x:c>
      <x:c r="H8" s="14" t="s">
        <x:v>44</x:v>
      </x:c>
      <x:c r="I8" s="14" t="s">
        <x:v>44</x:v>
      </x:c>
      <x:c r="J8" s="14" t="s">
        <x:v>44</x:v>
      </x:c>
      <x:c r="K8" s="14" t="s">
        <x:v>44</x:v>
      </x:c>
      <x:c r="L8" s="86"/>
      <x:c r="M8" s="86"/>
      <x:c r="N8" s="14" t="s">
        <x:v>44</x:v>
      </x:c>
      <x:c r="O8" s="14" t="s">
        <x:v>44</x:v>
      </x:c>
      <x:c r="P8" s="14" t="s">
        <x:v>44</x:v>
      </x:c>
      <x:c r="Q8" s="14" t="s">
        <x:v>44</x:v>
      </x:c>
      <x:c r="R8" s="14" t="s">
        <x:v>44</x:v>
      </x:c>
      <x:c r="S8" s="86" t="s">
        <x:v>44</x:v>
      </x:c>
      <x:c r="T8" s="86"/>
      <x:c r="U8" s="14"/>
      <x:c r="V8" s="14" t="s">
        <x:v>44</x:v>
      </x:c>
      <x:c r="W8" s="14" t="s">
        <x:v>44</x:v>
      </x:c>
      <x:c r="X8" s="14" t="s">
        <x:v>44</x:v>
      </x:c>
      <x:c r="Y8" s="14" t="s">
        <x:v>44</x:v>
      </x:c>
      <x:c r="Z8" s="86"/>
      <x:c r="AA8" s="86"/>
      <x:c r="AB8" s="14" t="s">
        <x:v>44</x:v>
      </x:c>
      <x:c r="AC8" s="14" t="s">
        <x:v>44</x:v>
      </x:c>
      <x:c r="AD8" s="14" t="s">
        <x:v>44</x:v>
      </x:c>
      <x:c r="AE8" s="14" t="s">
        <x:v>44</x:v>
      </x:c>
      <x:c r="AF8" s="14" t="s">
        <x:v>44</x:v>
      </x:c>
      <x:c r="AG8" s="10">
        <x:f t="shared" si="0"/>
        <x:v>23</x:v>
      </x:c>
      <x:c r="AH8" s="11">
        <x:f t="shared" si="1"/>
        <x:v>0</x:v>
      </x:c>
      <x:c r="AI8" s="11">
        <x:f t="shared" si="2"/>
        <x:v>8</x:v>
      </x:c>
      <x:c r="AJ8" s="12">
        <x:f t="shared" si="3"/>
        <x:v>0</x:v>
      </x:c>
      <x:c r="AK8" s="64">
        <x:f t="shared" si="4"/>
        <x:v>0</x:v>
      </x:c>
      <x:c r="AL8" s="65">
        <x:f t="shared" si="5"/>
        <x:v>0</x:v>
      </x:c>
      <x:c r="AM8" s="65">
        <x:f t="shared" si="6"/>
        <x:v>0</x:v>
      </x:c>
      <x:c r="AN8" s="3">
        <x:f t="shared" si="7"/>
        <x:v>31</x:v>
      </x:c>
      <x:c r="AO8" s="8"/>
      <x:c r="AP8" s="8"/>
      <x:c r="AQ8" s="8"/>
    </x:row>
    <x:row r="9" spans="1:43" ht="15.75" customHeight="1">
      <x:c r="A9" s="17" t="s">
        <x:v>6</x:v>
      </x:c>
      <x:c r="B9" s="75" t="s">
        <x:v>44</x:v>
      </x:c>
      <x:c r="C9" s="14" t="s">
        <x:v>44</x:v>
      </x:c>
      <x:c r="D9" s="14" t="s">
        <x:v>44</x:v>
      </x:c>
      <x:c r="E9" s="86"/>
      <x:c r="F9" s="86"/>
      <x:c r="G9" s="14"/>
      <x:c r="H9" s="14" t="s">
        <x:v>44</x:v>
      </x:c>
      <x:c r="I9" s="14" t="s">
        <x:v>44</x:v>
      </x:c>
      <x:c r="J9" s="14" t="s">
        <x:v>44</x:v>
      </x:c>
      <x:c r="K9" s="14" t="s">
        <x:v>44</x:v>
      </x:c>
      <x:c r="L9" s="86"/>
      <x:c r="M9" s="86"/>
      <x:c r="N9" s="14" t="s">
        <x:v>44</x:v>
      </x:c>
      <x:c r="O9" s="14" t="s">
        <x:v>44</x:v>
      </x:c>
      <x:c r="P9" s="14" t="s">
        <x:v>44</x:v>
      </x:c>
      <x:c r="Q9" s="14" t="s">
        <x:v>44</x:v>
      </x:c>
      <x:c r="R9" s="14" t="s">
        <x:v>44</x:v>
      </x:c>
      <x:c r="S9" s="86"/>
      <x:c r="T9" s="86"/>
      <x:c r="U9" s="14" t="s">
        <x:v>44</x:v>
      </x:c>
      <x:c r="V9" s="14" t="s">
        <x:v>44</x:v>
      </x:c>
      <x:c r="W9" s="14" t="s">
        <x:v>44</x:v>
      </x:c>
      <x:c r="X9" s="14" t="s">
        <x:v>44</x:v>
      </x:c>
      <x:c r="Y9" s="14" t="s">
        <x:v>44</x:v>
      </x:c>
      <x:c r="Z9" s="86" t="s">
        <x:v>44</x:v>
      </x:c>
      <x:c r="AA9" s="86"/>
      <x:c r="AB9" s="14" t="s">
        <x:v>44</x:v>
      </x:c>
      <x:c r="AC9" s="14" t="s">
        <x:v>44</x:v>
      </x:c>
      <x:c r="AD9" s="14" t="s">
        <x:v>44</x:v>
      </x:c>
      <x:c r="AE9" s="14" t="s">
        <x:v>44</x:v>
      </x:c>
      <x:c r="AF9" s="14" t="s">
        <x:v>44</x:v>
      </x:c>
      <x:c r="AG9" s="10">
        <x:f t="shared" si="0"/>
        <x:v>23</x:v>
      </x:c>
      <x:c r="AH9" s="11">
        <x:f t="shared" si="1"/>
        <x:v>0</x:v>
      </x:c>
      <x:c r="AI9" s="11">
        <x:f t="shared" si="2"/>
        <x:v>8</x:v>
      </x:c>
      <x:c r="AJ9" s="12">
        <x:f t="shared" si="3"/>
        <x:v>0</x:v>
      </x:c>
      <x:c r="AK9" s="64">
        <x:f t="shared" si="4"/>
        <x:v>0</x:v>
      </x:c>
      <x:c r="AL9" s="65">
        <x:f t="shared" si="5"/>
        <x:v>0</x:v>
      </x:c>
      <x:c r="AM9" s="65">
        <x:f t="shared" si="6"/>
        <x:v>0</x:v>
      </x:c>
      <x:c r="AN9" s="3">
        <x:f t="shared" si="7"/>
        <x:v>31</x:v>
      </x:c>
      <x:c r="AO9" s="8"/>
      <x:c r="AP9" s="8"/>
      <x:c r="AQ9" s="8"/>
    </x:row>
    <x:row r="10" spans="1:43" ht="15.75" customHeight="1">
      <x:c r="A10" s="17" t="s">
        <x:v>39</x:v>
      </x:c>
      <x:c r="B10" s="75" t="s">
        <x:v>44</x:v>
      </x:c>
      <x:c r="C10" s="14" t="s">
        <x:v>44</x:v>
      </x:c>
      <x:c r="D10" s="14" t="s">
        <x:v>44</x:v>
      </x:c>
      <x:c r="E10" s="86" t="s">
        <x:v>44</x:v>
      </x:c>
      <x:c r="F10" s="86"/>
      <x:c r="G10" s="14"/>
      <x:c r="H10" s="14" t="s">
        <x:v>44</x:v>
      </x:c>
      <x:c r="I10" s="14" t="s">
        <x:v>44</x:v>
      </x:c>
      <x:c r="J10" s="14" t="s">
        <x:v>44</x:v>
      </x:c>
      <x:c r="K10" s="14" t="s">
        <x:v>44</x:v>
      </x:c>
      <x:c r="L10" s="86"/>
      <x:c r="M10" s="86"/>
      <x:c r="N10" s="14" t="s">
        <x:v>44</x:v>
      </x:c>
      <x:c r="O10" s="14" t="s">
        <x:v>44</x:v>
      </x:c>
      <x:c r="P10" s="14" t="s">
        <x:v>44</x:v>
      </x:c>
      <x:c r="Q10" s="14" t="s">
        <x:v>44</x:v>
      </x:c>
      <x:c r="R10" s="14" t="s">
        <x:v>44</x:v>
      </x:c>
      <x:c r="S10" s="86"/>
      <x:c r="T10" s="86"/>
      <x:c r="U10" s="14" t="s">
        <x:v>44</x:v>
      </x:c>
      <x:c r="V10" s="14" t="s">
        <x:v>44</x:v>
      </x:c>
      <x:c r="W10" s="14" t="s">
        <x:v>44</x:v>
      </x:c>
      <x:c r="X10" s="14" t="s">
        <x:v>44</x:v>
      </x:c>
      <x:c r="Y10" s="14" t="s">
        <x:v>44</x:v>
      </x:c>
      <x:c r="Z10" s="86"/>
      <x:c r="AA10" s="86"/>
      <x:c r="AB10" s="14" t="s">
        <x:v>44</x:v>
      </x:c>
      <x:c r="AC10" s="14" t="s">
        <x:v>44</x:v>
      </x:c>
      <x:c r="AD10" s="14" t="s">
        <x:v>44</x:v>
      </x:c>
      <x:c r="AE10" s="14" t="s">
        <x:v>44</x:v>
      </x:c>
      <x:c r="AF10" s="14" t="s">
        <x:v>44</x:v>
      </x:c>
      <x:c r="AG10" s="10">
        <x:f t="shared" si="0"/>
        <x:v>23</x:v>
      </x:c>
      <x:c r="AH10" s="11">
        <x:f t="shared" si="1"/>
        <x:v>0</x:v>
      </x:c>
      <x:c r="AI10" s="11">
        <x:f t="shared" si="2"/>
        <x:v>8</x:v>
      </x:c>
      <x:c r="AJ10" s="12">
        <x:f t="shared" si="3"/>
        <x:v>0</x:v>
      </x:c>
      <x:c r="AK10" s="64">
        <x:f t="shared" si="4"/>
        <x:v>0</x:v>
      </x:c>
      <x:c r="AL10" s="65">
        <x:f t="shared" si="5"/>
        <x:v>0</x:v>
      </x:c>
      <x:c r="AM10" s="65">
        <x:f t="shared" si="6"/>
        <x:v>0</x:v>
      </x:c>
      <x:c r="AN10" s="3">
        <x:f t="shared" si="7"/>
        <x:v>31</x:v>
      </x:c>
      <x:c r="AO10" s="8"/>
      <x:c r="AP10" s="8"/>
      <x:c r="AQ10" s="45"/>
    </x:row>
    <x:row r="11" spans="1:43" ht="15.75" customHeight="1">
      <x:c r="A11" s="59" t="s">
        <x:v>19</x:v>
      </x:c>
      <x:c r="B11" s="76" t="s">
        <x:v>44</x:v>
      </x:c>
      <x:c r="C11" s="18"/>
      <x:c r="D11" s="18" t="s">
        <x:v>44</x:v>
      </x:c>
      <x:c r="E11" s="87"/>
      <x:c r="F11" s="87"/>
      <x:c r="G11" s="18" t="s">
        <x:v>44</x:v>
      </x:c>
      <x:c r="H11" s="18" t="s">
        <x:v>44</x:v>
      </x:c>
      <x:c r="I11" s="18" t="s">
        <x:v>44</x:v>
      </x:c>
      <x:c r="J11" s="18" t="s">
        <x:v>44</x:v>
      </x:c>
      <x:c r="K11" s="18" t="s">
        <x:v>44</x:v>
      </x:c>
      <x:c r="L11" s="87" t="s">
        <x:v>44</x:v>
      </x:c>
      <x:c r="M11" s="87"/>
      <x:c r="N11" s="18" t="s">
        <x:v>44</x:v>
      </x:c>
      <x:c r="O11" s="18" t="s">
        <x:v>44</x:v>
      </x:c>
      <x:c r="P11" s="18" t="s">
        <x:v>44</x:v>
      </x:c>
      <x:c r="Q11" s="18" t="s">
        <x:v>44</x:v>
      </x:c>
      <x:c r="R11" s="18" t="s">
        <x:v>44</x:v>
      </x:c>
      <x:c r="S11" s="87"/>
      <x:c r="T11" s="87"/>
      <x:c r="U11" s="18" t="s">
        <x:v>44</x:v>
      </x:c>
      <x:c r="V11" s="18" t="s">
        <x:v>44</x:v>
      </x:c>
      <x:c r="W11" s="18" t="s">
        <x:v>44</x:v>
      </x:c>
      <x:c r="X11" s="18" t="s">
        <x:v>44</x:v>
      </x:c>
      <x:c r="Y11" s="18" t="s">
        <x:v>44</x:v>
      </x:c>
      <x:c r="Z11" s="87"/>
      <x:c r="AA11" s="87"/>
      <x:c r="AB11" s="18" t="s">
        <x:v>44</x:v>
      </x:c>
      <x:c r="AC11" s="18" t="s">
        <x:v>44</x:v>
      </x:c>
      <x:c r="AD11" s="18" t="s">
        <x:v>44</x:v>
      </x:c>
      <x:c r="AE11" s="18" t="s">
        <x:v>44</x:v>
      </x:c>
      <x:c r="AF11" s="77" t="s">
        <x:v>44</x:v>
      </x:c>
      <x:c r="AG11" s="10">
        <x:f t="shared" si="0"/>
        <x:v>23</x:v>
      </x:c>
      <x:c r="AH11" s="11">
        <x:f t="shared" si="1"/>
        <x:v>0</x:v>
      </x:c>
      <x:c r="AI11" s="11">
        <x:f t="shared" si="2"/>
        <x:v>8</x:v>
      </x:c>
      <x:c r="AJ11" s="12">
        <x:f t="shared" si="3"/>
        <x:v>0</x:v>
      </x:c>
      <x:c r="AK11" s="64">
        <x:f t="shared" si="4"/>
        <x:v>0</x:v>
      </x:c>
      <x:c r="AL11" s="65">
        <x:f t="shared" si="5"/>
        <x:v>0</x:v>
      </x:c>
      <x:c r="AM11" s="65">
        <x:f t="shared" si="6"/>
        <x:v>0</x:v>
      </x:c>
      <x:c r="AN11" s="3">
        <x:f t="shared" si="7"/>
        <x:v>31</x:v>
      </x:c>
      <x:c r="AO11" s="8"/>
      <x:c r="AP11" s="8"/>
      <x:c r="AQ11" s="8"/>
    </x:row>
    <x:row r="12" spans="1:43" ht="15.75" customHeight="1">
      <x:c r="A12" s="19" t="s">
        <x:v>27</x:v>
      </x:c>
      <x:c r="B12" s="75" t="s">
        <x:v>44</x:v>
      </x:c>
      <x:c r="C12" s="14" t="s">
        <x:v>44</x:v>
      </x:c>
      <x:c r="D12" s="14" t="s">
        <x:v>44</x:v>
      </x:c>
      <x:c r="E12" s="86"/>
      <x:c r="F12" s="86"/>
      <x:c r="G12" s="14" t="s">
        <x:v>44</x:v>
      </x:c>
      <x:c r="H12" s="14" t="s">
        <x:v>44</x:v>
      </x:c>
      <x:c r="I12" s="14" t="s">
        <x:v>44</x:v>
      </x:c>
      <x:c r="J12" s="14" t="s">
        <x:v>44</x:v>
      </x:c>
      <x:c r="K12" s="14" t="s">
        <x:v>44</x:v>
      </x:c>
      <x:c r="L12" s="86"/>
      <x:c r="M12" s="86"/>
      <x:c r="N12" s="14" t="s">
        <x:v>44</x:v>
      </x:c>
      <x:c r="O12" s="14" t="s">
        <x:v>44</x:v>
      </x:c>
      <x:c r="P12" s="14" t="s">
        <x:v>44</x:v>
      </x:c>
      <x:c r="Q12" s="14" t="s">
        <x:v>44</x:v>
      </x:c>
      <x:c r="R12" s="14" t="s">
        <x:v>44</x:v>
      </x:c>
      <x:c r="S12" s="86"/>
      <x:c r="T12" s="86"/>
      <x:c r="U12" s="14" t="s">
        <x:v>44</x:v>
      </x:c>
      <x:c r="V12" s="14" t="s">
        <x:v>44</x:v>
      </x:c>
      <x:c r="W12" s="14" t="s">
        <x:v>44</x:v>
      </x:c>
      <x:c r="X12" s="14" t="s">
        <x:v>44</x:v>
      </x:c>
      <x:c r="Y12" s="14" t="s">
        <x:v>44</x:v>
      </x:c>
      <x:c r="Z12" s="86"/>
      <x:c r="AA12" s="86"/>
      <x:c r="AB12" s="14" t="s">
        <x:v>44</x:v>
      </x:c>
      <x:c r="AC12" s="14" t="s">
        <x:v>44</x:v>
      </x:c>
      <x:c r="AD12" s="14" t="s">
        <x:v>44</x:v>
      </x:c>
      <x:c r="AE12" s="14" t="s">
        <x:v>44</x:v>
      </x:c>
      <x:c r="AF12" s="14" t="s">
        <x:v>44</x:v>
      </x:c>
      <x:c r="AG12" s="10">
        <x:f t="shared" si="0"/>
        <x:v>23</x:v>
      </x:c>
      <x:c r="AH12" s="11">
        <x:f t="shared" si="1"/>
        <x:v>0</x:v>
      </x:c>
      <x:c r="AI12" s="11">
        <x:f t="shared" si="2"/>
        <x:v>8</x:v>
      </x:c>
      <x:c r="AJ12" s="12">
        <x:f t="shared" si="3"/>
        <x:v>0</x:v>
      </x:c>
      <x:c r="AK12" s="64">
        <x:f t="shared" si="4"/>
        <x:v>0</x:v>
      </x:c>
      <x:c r="AL12" s="65">
        <x:f t="shared" si="5"/>
        <x:v>0</x:v>
      </x:c>
      <x:c r="AM12" s="65">
        <x:f t="shared" si="6"/>
        <x:v>0</x:v>
      </x:c>
      <x:c r="AN12" s="3">
        <x:f t="shared" si="7"/>
        <x:v>31</x:v>
      </x:c>
      <x:c r="AO12" s="8"/>
      <x:c r="AP12" s="8"/>
      <x:c r="AQ12" s="8"/>
    </x:row>
    <x:row r="13" spans="1:43" ht="15.75" customHeight="1">
      <x:c r="A13" s="9" t="s">
        <x:v>48</x:v>
      </x:c>
      <x:c r="B13" s="75" t="s">
        <x:v>44</x:v>
      </x:c>
      <x:c r="C13" s="14" t="s">
        <x:v>44</x:v>
      </x:c>
      <x:c r="D13" s="14" t="s">
        <x:v>44</x:v>
      </x:c>
      <x:c r="E13" s="86"/>
      <x:c r="F13" s="86"/>
      <x:c r="G13" s="14" t="s">
        <x:v>44</x:v>
      </x:c>
      <x:c r="H13" s="14" t="s">
        <x:v>44</x:v>
      </x:c>
      <x:c r="I13" s="14" t="s">
        <x:v>44</x:v>
      </x:c>
      <x:c r="J13" s="14"/>
      <x:c r="K13" s="14" t="s">
        <x:v>44</x:v>
      </x:c>
      <x:c r="L13" s="86" t="s">
        <x:v>44</x:v>
      </x:c>
      <x:c r="M13" s="86" t="s">
        <x:v>44</x:v>
      </x:c>
      <x:c r="N13" s="14"/>
      <x:c r="O13" s="14"/>
      <x:c r="P13" s="14" t="s">
        <x:v>44</x:v>
      </x:c>
      <x:c r="Q13" s="14" t="s">
        <x:v>44</x:v>
      </x:c>
      <x:c r="R13" s="14" t="s">
        <x:v>44</x:v>
      </x:c>
      <x:c r="S13" s="86"/>
      <x:c r="T13" s="86" t="s">
        <x:v>44</x:v>
      </x:c>
      <x:c r="U13" s="14" t="s">
        <x:v>44</x:v>
      </x:c>
      <x:c r="V13" s="14" t="s">
        <x:v>44</x:v>
      </x:c>
      <x:c r="W13" s="80" t="s">
        <x:v>12</x:v>
      </x:c>
      <x:c r="X13" s="80" t="s">
        <x:v>12</x:v>
      </x:c>
      <x:c r="Y13" s="14" t="s">
        <x:v>44</x:v>
      </x:c>
      <x:c r="Z13" s="86" t="s">
        <x:v>44</x:v>
      </x:c>
      <x:c r="AA13" s="86" t="s">
        <x:v>44</x:v>
      </x:c>
      <x:c r="AB13" s="14" t="s">
        <x:v>44</x:v>
      </x:c>
      <x:c r="AC13" s="14"/>
      <x:c r="AD13" s="14" t="s">
        <x:v>44</x:v>
      </x:c>
      <x:c r="AE13" s="14"/>
      <x:c r="AF13" s="14" t="s">
        <x:v>44</x:v>
      </x:c>
      <x:c r="AG13" s="10">
        <x:f t="shared" si="0"/>
        <x:v>21</x:v>
      </x:c>
      <x:c r="AH13" s="11">
        <x:f t="shared" si="1"/>
        <x:v>0</x:v>
      </x:c>
      <x:c r="AI13" s="11">
        <x:f t="shared" si="2"/>
        <x:v>8</x:v>
      </x:c>
      <x:c r="AJ13" s="12">
        <x:f t="shared" si="3"/>
        <x:v>0</x:v>
      </x:c>
      <x:c r="AK13" s="64">
        <x:f t="shared" si="4"/>
        <x:v>2</x:v>
      </x:c>
      <x:c r="AL13" s="65">
        <x:f t="shared" si="5"/>
        <x:v>0</x:v>
      </x:c>
      <x:c r="AM13" s="65">
        <x:f t="shared" si="6"/>
        <x:v>0</x:v>
      </x:c>
      <x:c r="AN13" s="3">
        <x:f t="shared" si="7"/>
        <x:v>31</x:v>
      </x:c>
      <x:c r="AO13" s="8"/>
      <x:c r="AP13" s="8"/>
      <x:c r="AQ13" s="8"/>
    </x:row>
    <x:row r="14" spans="1:43" ht="15.75" customHeight="1">
      <x:c r="A14" s="17" t="s">
        <x:v>49</x:v>
      </x:c>
      <x:c r="B14" s="69" t="s">
        <x:v>44</x:v>
      </x:c>
      <x:c r="C14" s="16" t="s">
        <x:v>44</x:v>
      </x:c>
      <x:c r="D14" s="16"/>
      <x:c r="E14" s="86" t="s">
        <x:v>44</x:v>
      </x:c>
      <x:c r="F14" s="86" t="s">
        <x:v>44</x:v>
      </x:c>
      <x:c r="G14" s="16" t="s">
        <x:v>44</x:v>
      </x:c>
      <x:c r="H14" s="16" t="s">
        <x:v>44</x:v>
      </x:c>
      <x:c r="I14" s="16"/>
      <x:c r="J14" s="16" t="s">
        <x:v>44</x:v>
      </x:c>
      <x:c r="K14" s="16" t="s">
        <x:v>44</x:v>
      </x:c>
      <x:c r="L14" s="86" t="s">
        <x:v>44</x:v>
      </x:c>
      <x:c r="M14" s="86"/>
      <x:c r="N14" s="16" t="s">
        <x:v>44</x:v>
      </x:c>
      <x:c r="O14" s="16" t="s">
        <x:v>44</x:v>
      </x:c>
      <x:c r="P14" s="16" t="s">
        <x:v>44</x:v>
      </x:c>
      <x:c r="Q14" s="16"/>
      <x:c r="R14" s="16"/>
      <x:c r="S14" s="86" t="s">
        <x:v>44</x:v>
      </x:c>
      <x:c r="T14" s="86" t="s">
        <x:v>44</x:v>
      </x:c>
      <x:c r="U14" s="16" t="s">
        <x:v>44</x:v>
      </x:c>
      <x:c r="V14" s="16"/>
      <x:c r="W14" s="16" t="s">
        <x:v>44</x:v>
      </x:c>
      <x:c r="X14" s="16" t="s">
        <x:v>44</x:v>
      </x:c>
      <x:c r="Y14" s="16" t="s">
        <x:v>44</x:v>
      </x:c>
      <x:c r="Z14" s="86"/>
      <x:c r="AA14" s="86" t="s">
        <x:v>44</x:v>
      </x:c>
      <x:c r="AB14" s="16" t="s">
        <x:v>44</x:v>
      </x:c>
      <x:c r="AC14" s="16" t="s">
        <x:v>44</x:v>
      </x:c>
      <x:c r="AD14" s="16" t="s">
        <x:v>44</x:v>
      </x:c>
      <x:c r="AE14" s="16" t="s">
        <x:v>44</x:v>
      </x:c>
      <x:c r="AF14" s="16"/>
      <x:c r="AG14" s="10">
        <x:f t="shared" si="0"/>
        <x:v>23</x:v>
      </x:c>
      <x:c r="AH14" s="11">
        <x:f t="shared" si="1"/>
        <x:v>0</x:v>
      </x:c>
      <x:c r="AI14" s="11">
        <x:f t="shared" si="2"/>
        <x:v>8</x:v>
      </x:c>
      <x:c r="AJ14" s="12">
        <x:f t="shared" si="3"/>
        <x:v>0</x:v>
      </x:c>
      <x:c r="AK14" s="64">
        <x:f t="shared" si="4"/>
        <x:v>0</x:v>
      </x:c>
      <x:c r="AL14" s="65">
        <x:f t="shared" si="5"/>
        <x:v>0</x:v>
      </x:c>
      <x:c r="AM14" s="65">
        <x:f t="shared" si="6"/>
        <x:v>0</x:v>
      </x:c>
      <x:c r="AN14" s="3">
        <x:f t="shared" si="7"/>
        <x:v>31</x:v>
      </x:c>
      <x:c r="AO14" s="8"/>
      <x:c r="AP14" s="8"/>
      <x:c r="AQ14" s="8"/>
    </x:row>
    <x:row r="15" spans="1:43" ht="15.75" customHeight="1">
      <x:c r="A15" s="9" t="s">
        <x:v>42</x:v>
      </x:c>
      <x:c r="B15" s="75" t="s">
        <x:v>44</x:v>
      </x:c>
      <x:c r="C15" s="14" t="s">
        <x:v>44</x:v>
      </x:c>
      <x:c r="D15" s="14" t="s">
        <x:v>44</x:v>
      </x:c>
      <x:c r="E15" s="87" t="s">
        <x:v>44</x:v>
      </x:c>
      <x:c r="F15" s="87" t="s">
        <x:v>44</x:v>
      </x:c>
      <x:c r="G15" s="14"/>
      <x:c r="H15" s="14" t="s">
        <x:v>44</x:v>
      </x:c>
      <x:c r="I15" s="14" t="s">
        <x:v>44</x:v>
      </x:c>
      <x:c r="J15" s="14" t="s">
        <x:v>44</x:v>
      </x:c>
      <x:c r="K15" s="14"/>
      <x:c r="L15" s="87"/>
      <x:c r="M15" s="87" t="s">
        <x:v>44</x:v>
      </x:c>
      <x:c r="N15" s="14" t="s">
        <x:v>44</x:v>
      </x:c>
      <x:c r="O15" s="14" t="s">
        <x:v>44</x:v>
      </x:c>
      <x:c r="P15" s="14"/>
      <x:c r="Q15" s="14" t="s">
        <x:v>44</x:v>
      </x:c>
      <x:c r="R15" s="14" t="s">
        <x:v>44</x:v>
      </x:c>
      <x:c r="S15" s="87" t="s">
        <x:v>44</x:v>
      </x:c>
      <x:c r="T15" s="87"/>
      <x:c r="U15" s="14"/>
      <x:c r="V15" s="14" t="s">
        <x:v>44</x:v>
      </x:c>
      <x:c r="W15" s="14" t="s">
        <x:v>44</x:v>
      </x:c>
      <x:c r="X15" s="14" t="s">
        <x:v>44</x:v>
      </x:c>
      <x:c r="Y15" s="14"/>
      <x:c r="Z15" s="87" t="s">
        <x:v>44</x:v>
      </x:c>
      <x:c r="AA15" s="87" t="s">
        <x:v>44</x:v>
      </x:c>
      <x:c r="AB15" s="14" t="s">
        <x:v>44</x:v>
      </x:c>
      <x:c r="AC15" s="14" t="s">
        <x:v>44</x:v>
      </x:c>
      <x:c r="AD15" s="14"/>
      <x:c r="AE15" s="14" t="s">
        <x:v>44</x:v>
      </x:c>
      <x:c r="AF15" s="14" t="s">
        <x:v>44</x:v>
      </x:c>
      <x:c r="AG15" s="10">
        <x:f t="shared" si="0"/>
        <x:v>23</x:v>
      </x:c>
      <x:c r="AH15" s="11">
        <x:f t="shared" si="1"/>
        <x:v>0</x:v>
      </x:c>
      <x:c r="AI15" s="11">
        <x:f t="shared" si="2"/>
        <x:v>8</x:v>
      </x:c>
      <x:c r="AJ15" s="12">
        <x:f t="shared" si="3"/>
        <x:v>0</x:v>
      </x:c>
      <x:c r="AK15" s="64">
        <x:f t="shared" si="4"/>
        <x:v>0</x:v>
      </x:c>
      <x:c r="AL15" s="65">
        <x:f t="shared" si="5"/>
        <x:v>0</x:v>
      </x:c>
      <x:c r="AM15" s="65">
        <x:f t="shared" si="6"/>
        <x:v>0</x:v>
      </x:c>
      <x:c r="AN15" s="3">
        <x:f t="shared" si="7"/>
        <x:v>31</x:v>
      </x:c>
      <x:c r="AO15" s="8"/>
      <x:c r="AP15" s="8"/>
      <x:c r="AQ15" s="8"/>
    </x:row>
    <x:row r="16" spans="1:43" ht="15.75" customHeight="1">
      <x:c r="A16" s="19" t="s">
        <x:v>3</x:v>
      </x:c>
      <x:c r="B16" s="4" t="s">
        <x:v>41</x:v>
      </x:c>
      <x:c r="C16" s="5" t="s">
        <x:v>41</x:v>
      </x:c>
      <x:c r="D16" s="5"/>
      <x:c r="E16" s="86" t="s">
        <x:v>44</x:v>
      </x:c>
      <x:c r="F16" s="86" t="s">
        <x:v>44</x:v>
      </x:c>
      <x:c r="G16" s="4" t="s">
        <x:v>44</x:v>
      </x:c>
      <x:c r="H16" s="5"/>
      <x:c r="I16" s="5" t="s">
        <x:v>44</x:v>
      </x:c>
      <x:c r="J16" s="5" t="s">
        <x:v>44</x:v>
      </x:c>
      <x:c r="K16" s="5" t="s">
        <x:v>41</x:v>
      </x:c>
      <x:c r="L16" s="86"/>
      <x:c r="M16" s="86" t="s">
        <x:v>44</x:v>
      </x:c>
      <x:c r="N16" s="5" t="s">
        <x:v>44</x:v>
      </x:c>
      <x:c r="O16" s="5" t="s">
        <x:v>44</x:v>
      </x:c>
      <x:c r="P16" s="5" t="s">
        <x:v>41</x:v>
      </x:c>
      <x:c r="Q16" s="5" t="s">
        <x:v>41</x:v>
      </x:c>
      <x:c r="R16" s="5"/>
      <x:c r="S16" s="86" t="s">
        <x:v>44</x:v>
      </x:c>
      <x:c r="T16" s="86" t="s">
        <x:v>44</x:v>
      </x:c>
      <x:c r="U16" s="5" t="s">
        <x:v>44</x:v>
      </x:c>
      <x:c r="V16" s="5"/>
      <x:c r="W16" s="5" t="s">
        <x:v>44</x:v>
      </x:c>
      <x:c r="X16" s="5" t="s">
        <x:v>44</x:v>
      </x:c>
      <x:c r="Y16" s="5" t="s">
        <x:v>44</x:v>
      </x:c>
      <x:c r="Z16" s="86"/>
      <x:c r="AA16" s="86" t="s">
        <x:v>44</x:v>
      </x:c>
      <x:c r="AB16" s="21" t="s">
        <x:v>44</x:v>
      </x:c>
      <x:c r="AC16" s="21" t="s">
        <x:v>44</x:v>
      </x:c>
      <x:c r="AD16" s="21" t="s">
        <x:v>41</x:v>
      </x:c>
      <x:c r="AE16" s="21"/>
      <x:c r="AF16" s="21"/>
      <x:c r="AG16" s="10">
        <x:f t="shared" si="0"/>
        <x:v>17</x:v>
      </x:c>
      <x:c r="AH16" s="11">
        <x:f t="shared" si="1"/>
        <x:v>6</x:v>
      </x:c>
      <x:c r="AI16" s="11">
        <x:f t="shared" si="2"/>
        <x:v>8</x:v>
      </x:c>
      <x:c r="AJ16" s="12">
        <x:f t="shared" si="3"/>
        <x:v>0</x:v>
      </x:c>
      <x:c r="AK16" s="64">
        <x:f t="shared" si="4"/>
        <x:v>0</x:v>
      </x:c>
      <x:c r="AL16" s="65">
        <x:f t="shared" si="5"/>
        <x:v>0</x:v>
      </x:c>
      <x:c r="AM16" s="65">
        <x:f t="shared" si="6"/>
        <x:v>0</x:v>
      </x:c>
      <x:c r="AN16" s="3">
        <x:f t="shared" si="7"/>
        <x:v>31</x:v>
      </x:c>
      <x:c r="AO16" s="8"/>
      <x:c r="AP16" s="8"/>
      <x:c r="AQ16" s="8"/>
    </x:row>
    <x:row r="17" spans="1:40">
      <x:c r="A17" s="17" t="s">
        <x:v>17</x:v>
      </x:c>
      <x:c r="B17" s="69" t="s">
        <x:v>44</x:v>
      </x:c>
      <x:c r="C17" s="16" t="s">
        <x:v>44</x:v>
      </x:c>
      <x:c r="D17" s="16" t="s">
        <x:v>44</x:v>
      </x:c>
      <x:c r="E17" s="86" t="s">
        <x:v>44</x:v>
      </x:c>
      <x:c r="F17" s="86"/>
      <x:c r="G17" s="69" t="s">
        <x:v>44</x:v>
      </x:c>
      <x:c r="H17" s="16"/>
      <x:c r="I17" s="16" t="s">
        <x:v>41</x:v>
      </x:c>
      <x:c r="J17" s="16" t="s">
        <x:v>41</x:v>
      </x:c>
      <x:c r="K17" s="16"/>
      <x:c r="L17" s="86" t="s">
        <x:v>44</x:v>
      </x:c>
      <x:c r="M17" s="86" t="s">
        <x:v>44</x:v>
      </x:c>
      <x:c r="N17" s="16" t="s">
        <x:v>44</x:v>
      </x:c>
      <x:c r="O17" s="16"/>
      <x:c r="P17" s="16" t="s">
        <x:v>41</x:v>
      </x:c>
      <x:c r="Q17" s="16" t="s">
        <x:v>41</x:v>
      </x:c>
      <x:c r="R17" s="16"/>
      <x:c r="S17" s="86" t="s">
        <x:v>44</x:v>
      </x:c>
      <x:c r="T17" s="86"/>
      <x:c r="U17" s="16" t="s">
        <x:v>44</x:v>
      </x:c>
      <x:c r="V17" s="16" t="s">
        <x:v>44</x:v>
      </x:c>
      <x:c r="W17" s="16" t="s">
        <x:v>44</x:v>
      </x:c>
      <x:c r="X17" s="16" t="s">
        <x:v>41</x:v>
      </x:c>
      <x:c r="Y17" s="16" t="s">
        <x:v>41</x:v>
      </x:c>
      <x:c r="Z17" s="86"/>
      <x:c r="AA17" s="86" t="s">
        <x:v>44</x:v>
      </x:c>
      <x:c r="AB17" s="16" t="s">
        <x:v>44</x:v>
      </x:c>
      <x:c r="AC17" s="16" t="s">
        <x:v>41</x:v>
      </x:c>
      <x:c r="AD17" s="16"/>
      <x:c r="AE17" s="16" t="s">
        <x:v>44</x:v>
      </x:c>
      <x:c r="AF17" s="16" t="s">
        <x:v>44</x:v>
      </x:c>
      <x:c r="AG17" s="10">
        <x:f t="shared" si="0"/>
        <x:v>16</x:v>
      </x:c>
      <x:c r="AH17" s="11">
        <x:f t="shared" si="1"/>
        <x:v>7</x:v>
      </x:c>
      <x:c r="AI17" s="11">
        <x:f t="shared" si="2"/>
        <x:v>8</x:v>
      </x:c>
      <x:c r="AJ17" s="12">
        <x:f t="shared" si="3"/>
        <x:v>0</x:v>
      </x:c>
      <x:c r="AK17" s="64">
        <x:f t="shared" si="4"/>
        <x:v>0</x:v>
      </x:c>
      <x:c r="AL17" s="65">
        <x:f t="shared" si="5"/>
        <x:v>0</x:v>
      </x:c>
      <x:c r="AM17" s="65">
        <x:f t="shared" si="6"/>
        <x:v>0</x:v>
      </x:c>
      <x:c r="AN17" s="3">
        <x:f t="shared" si="7"/>
        <x:v>31</x:v>
      </x:c>
    </x:row>
    <x:row r="18" spans="1:40">
      <x:c r="A18" s="17" t="s">
        <x:v>24</x:v>
      </x:c>
      <x:c r="B18" s="69" t="s">
        <x:v>44</x:v>
      </x:c>
      <x:c r="C18" s="16" t="s">
        <x:v>44</x:v>
      </x:c>
      <x:c r="D18" s="16" t="s">
        <x:v>41</x:v>
      </x:c>
      <x:c r="E18" s="86" t="s">
        <x:v>41</x:v>
      </x:c>
      <x:c r="F18" s="86"/>
      <x:c r="G18" s="69"/>
      <x:c r="H18" s="16" t="s">
        <x:v>44</x:v>
      </x:c>
      <x:c r="I18" s="16" t="s">
        <x:v>41</x:v>
      </x:c>
      <x:c r="J18" s="16" t="s">
        <x:v>41</x:v>
      </x:c>
      <x:c r="K18" s="16"/>
      <x:c r="L18" s="86" t="s">
        <x:v>44</x:v>
      </x:c>
      <x:c r="M18" s="86"/>
      <x:c r="N18" s="16" t="s">
        <x:v>44</x:v>
      </x:c>
      <x:c r="O18" s="16" t="s">
        <x:v>44</x:v>
      </x:c>
      <x:c r="P18" s="16" t="s">
        <x:v>44</x:v>
      </x:c>
      <x:c r="Q18" s="16" t="s">
        <x:v>44</x:v>
      </x:c>
      <x:c r="R18" s="16" t="s">
        <x:v>44</x:v>
      </x:c>
      <x:c r="S18" s="86" t="s">
        <x:v>44</x:v>
      </x:c>
      <x:c r="T18" s="86"/>
      <x:c r="U18" s="16" t="s">
        <x:v>44</x:v>
      </x:c>
      <x:c r="V18" s="16" t="s">
        <x:v>44</x:v>
      </x:c>
      <x:c r="W18" s="16" t="s">
        <x:v>41</x:v>
      </x:c>
      <x:c r="X18" s="16" t="s">
        <x:v>41</x:v>
      </x:c>
      <x:c r="Y18" s="16"/>
      <x:c r="Z18" s="86" t="s">
        <x:v>44</x:v>
      </x:c>
      <x:c r="AA18" s="86"/>
      <x:c r="AB18" s="16" t="s">
        <x:v>41</x:v>
      </x:c>
      <x:c r="AC18" s="16"/>
      <x:c r="AD18" s="16" t="s">
        <x:v>44</x:v>
      </x:c>
      <x:c r="AE18" s="16" t="s">
        <x:v>44</x:v>
      </x:c>
      <x:c r="AF18" s="16" t="s">
        <x:v>44</x:v>
      </x:c>
      <x:c r="AG18" s="10">
        <x:f t="shared" si="0"/>
        <x:v>16</x:v>
      </x:c>
      <x:c r="AH18" s="11">
        <x:f t="shared" si="1"/>
        <x:v>7</x:v>
      </x:c>
      <x:c r="AI18" s="11">
        <x:f t="shared" si="2"/>
        <x:v>8</x:v>
      </x:c>
      <x:c r="AJ18" s="12">
        <x:f t="shared" si="3"/>
        <x:v>0</x:v>
      </x:c>
      <x:c r="AK18" s="64">
        <x:f t="shared" si="4"/>
        <x:v>0</x:v>
      </x:c>
      <x:c r="AL18" s="65">
        <x:f t="shared" si="5"/>
        <x:v>0</x:v>
      </x:c>
      <x:c r="AM18" s="65">
        <x:f t="shared" si="6"/>
        <x:v>0</x:v>
      </x:c>
      <x:c r="AN18" s="3">
        <x:f t="shared" si="7"/>
        <x:v>31</x:v>
      </x:c>
    </x:row>
    <x:row r="19" spans="1:40">
      <x:c r="A19" s="17" t="s">
        <x:v>26</x:v>
      </x:c>
      <x:c r="B19" s="69"/>
      <x:c r="C19" s="16"/>
      <x:c r="D19" s="16" t="s">
        <x:v>44</x:v>
      </x:c>
      <x:c r="E19" s="86" t="s">
        <x:v>44</x:v>
      </x:c>
      <x:c r="F19" s="86" t="s">
        <x:v>44</x:v>
      </x:c>
      <x:c r="G19" s="69" t="s">
        <x:v>41</x:v>
      </x:c>
      <x:c r="H19" s="16" t="s">
        <x:v>41</x:v>
      </x:c>
      <x:c r="I19" s="16"/>
      <x:c r="J19" s="16" t="s">
        <x:v>44</x:v>
      </x:c>
      <x:c r="K19" s="16" t="s">
        <x:v>44</x:v>
      </x:c>
      <x:c r="L19" s="86"/>
      <x:c r="M19" s="86" t="s">
        <x:v>44</x:v>
      </x:c>
      <x:c r="N19" s="16" t="s">
        <x:v>41</x:v>
      </x:c>
      <x:c r="O19" s="16" t="s">
        <x:v>41</x:v>
      </x:c>
      <x:c r="P19" s="16"/>
      <x:c r="Q19" s="16" t="s">
        <x:v>44</x:v>
      </x:c>
      <x:c r="R19" s="16" t="s">
        <x:v>44</x:v>
      </x:c>
      <x:c r="S19" s="86"/>
      <x:c r="T19" s="86" t="s">
        <x:v>44</x:v>
      </x:c>
      <x:c r="U19" s="16" t="s">
        <x:v>41</x:v>
      </x:c>
      <x:c r="V19" s="16" t="s">
        <x:v>41</x:v>
      </x:c>
      <x:c r="W19" s="16"/>
      <x:c r="X19" s="16" t="s">
        <x:v>44</x:v>
      </x:c>
      <x:c r="Y19" s="16" t="s">
        <x:v>44</x:v>
      </x:c>
      <x:c r="Z19" s="86" t="s">
        <x:v>44</x:v>
      </x:c>
      <x:c r="AA19" s="86" t="s">
        <x:v>44</x:v>
      </x:c>
      <x:c r="AB19" s="16"/>
      <x:c r="AC19" s="16" t="s">
        <x:v>44</x:v>
      </x:c>
      <x:c r="AD19" s="93" t="s">
        <x:v>44</x:v>
      </x:c>
      <x:c r="AE19" s="16" t="s">
        <x:v>44</x:v>
      </x:c>
      <x:c r="AF19" s="16" t="s">
        <x:v>44</x:v>
      </x:c>
      <x:c r="AG19" s="10">
        <x:f t="shared" si="0"/>
        <x:v>17</x:v>
      </x:c>
      <x:c r="AH19" s="11">
        <x:f t="shared" si="1"/>
        <x:v>6</x:v>
      </x:c>
      <x:c r="AI19" s="11">
        <x:f t="shared" si="2"/>
        <x:v>8</x:v>
      </x:c>
      <x:c r="AJ19" s="12">
        <x:f t="shared" si="3"/>
        <x:v>0</x:v>
      </x:c>
      <x:c r="AK19" s="64">
        <x:f t="shared" si="4"/>
        <x:v>0</x:v>
      </x:c>
      <x:c r="AL19" s="65">
        <x:f t="shared" si="5"/>
        <x:v>0</x:v>
      </x:c>
      <x:c r="AM19" s="65">
        <x:f t="shared" si="6"/>
        <x:v>0</x:v>
      </x:c>
      <x:c r="AN19" s="3">
        <x:f t="shared" si="7"/>
        <x:v>31</x:v>
      </x:c>
    </x:row>
    <x:row r="20" spans="1:44">
      <x:c r="A20" s="17" t="s">
        <x:v>15</x:v>
      </x:c>
      <x:c r="B20" s="69"/>
      <x:c r="C20" s="16" t="s">
        <x:v>44</x:v>
      </x:c>
      <x:c r="D20" s="16" t="s">
        <x:v>41</x:v>
      </x:c>
      <x:c r="E20" s="86" t="s">
        <x:v>41</x:v>
      </x:c>
      <x:c r="F20" s="86"/>
      <x:c r="G20" s="69" t="s">
        <x:v>44</x:v>
      </x:c>
      <x:c r="H20" s="16" t="s">
        <x:v>44</x:v>
      </x:c>
      <x:c r="I20" s="16" t="s">
        <x:v>44</x:v>
      </x:c>
      <x:c r="J20" s="16"/>
      <x:c r="K20" s="16" t="s">
        <x:v>44</x:v>
      </x:c>
      <x:c r="L20" s="86" t="s">
        <x:v>44</x:v>
      </x:c>
      <x:c r="M20" s="86"/>
      <x:c r="N20" s="16" t="s">
        <x:v>44</x:v>
      </x:c>
      <x:c r="O20" s="16"/>
      <x:c r="P20" s="16" t="s">
        <x:v>44</x:v>
      </x:c>
      <x:c r="Q20" s="16" t="s">
        <x:v>44</x:v>
      </x:c>
      <x:c r="R20" s="16" t="s">
        <x:v>41</x:v>
      </x:c>
      <x:c r="S20" s="86"/>
      <x:c r="T20" s="86" t="s">
        <x:v>44</x:v>
      </x:c>
      <x:c r="U20" s="16" t="s">
        <x:v>44</x:v>
      </x:c>
      <x:c r="V20" s="16" t="s">
        <x:v>44</x:v>
      </x:c>
      <x:c r="W20" s="16" t="s">
        <x:v>44</x:v>
      </x:c>
      <x:c r="X20" s="16" t="s">
        <x:v>44</x:v>
      </x:c>
      <x:c r="Y20" s="16"/>
      <x:c r="Z20" s="86" t="s">
        <x:v>44</x:v>
      </x:c>
      <x:c r="AA20" s="86" t="s">
        <x:v>41</x:v>
      </x:c>
      <x:c r="AB20" s="16" t="s">
        <x:v>41</x:v>
      </x:c>
      <x:c r="AC20" s="16"/>
      <x:c r="AD20" s="16" t="s">
        <x:v>44</x:v>
      </x:c>
      <x:c r="AE20" s="16" t="s">
        <x:v>41</x:v>
      </x:c>
      <x:c r="AF20" s="16" t="s">
        <x:v>41</x:v>
      </x:c>
      <x:c r="AG20" s="10">
        <x:f t="shared" si="0"/>
        <x:v>16</x:v>
      </x:c>
      <x:c r="AH20" s="11">
        <x:f t="shared" si="1"/>
        <x:v>7</x:v>
      </x:c>
      <x:c r="AI20" s="11">
        <x:f t="shared" si="2"/>
        <x:v>8</x:v>
      </x:c>
      <x:c r="AJ20" s="12">
        <x:f t="shared" si="3"/>
        <x:v>0</x:v>
      </x:c>
      <x:c r="AK20" s="64">
        <x:f t="shared" si="4"/>
        <x:v>0</x:v>
      </x:c>
      <x:c r="AL20" s="65">
        <x:f t="shared" si="5"/>
        <x:v>0</x:v>
      </x:c>
      <x:c r="AM20" s="65">
        <x:f t="shared" si="6"/>
        <x:v>0</x:v>
      </x:c>
      <x:c r="AN20" s="3">
        <x:f t="shared" si="7"/>
        <x:v>31</x:v>
      </x:c>
      <x:c r="AR20" s="57"/>
    </x:row>
    <x:row r="21" spans="1:40">
      <x:c r="A21" s="17" t="s">
        <x:v>46</x:v>
      </x:c>
      <x:c r="B21" s="69" t="s">
        <x:v>41</x:v>
      </x:c>
      <x:c r="C21" s="16" t="s">
        <x:v>41</x:v>
      </x:c>
      <x:c r="D21" s="16"/>
      <x:c r="E21" s="86"/>
      <x:c r="F21" s="86" t="s">
        <x:v>44</x:v>
      </x:c>
      <x:c r="G21" s="69"/>
      <x:c r="H21" s="16" t="s">
        <x:v>44</x:v>
      </x:c>
      <x:c r="I21" s="16"/>
      <x:c r="J21" s="16" t="s">
        <x:v>44</x:v>
      </x:c>
      <x:c r="K21" s="16" t="s">
        <x:v>44</x:v>
      </x:c>
      <x:c r="L21" s="86" t="s">
        <x:v>44</x:v>
      </x:c>
      <x:c r="M21" s="86" t="s">
        <x:v>44</x:v>
      </x:c>
      <x:c r="N21" s="16" t="s">
        <x:v>41</x:v>
      </x:c>
      <x:c r="O21" s="16"/>
      <x:c r="P21" s="16" t="s">
        <x:v>44</x:v>
      </x:c>
      <x:c r="Q21" s="16" t="s">
        <x:v>44</x:v>
      </x:c>
      <x:c r="R21" s="16" t="s">
        <x:v>41</x:v>
      </x:c>
      <x:c r="S21" s="86"/>
      <x:c r="T21" s="86" t="s">
        <x:v>44</x:v>
      </x:c>
      <x:c r="U21" s="16"/>
      <x:c r="V21" s="16" t="s">
        <x:v>44</x:v>
      </x:c>
      <x:c r="W21" s="16" t="s">
        <x:v>44</x:v>
      </x:c>
      <x:c r="X21" s="16" t="s">
        <x:v>44</x:v>
      </x:c>
      <x:c r="Y21" s="81" t="s">
        <x:v>12</x:v>
      </x:c>
      <x:c r="Z21" s="80" t="s">
        <x:v>12</x:v>
      </x:c>
      <x:c r="AA21" s="86" t="s">
        <x:v>44</x:v>
      </x:c>
      <x:c r="AB21" s="16" t="s">
        <x:v>44</x:v>
      </x:c>
      <x:c r="AC21" s="16" t="s">
        <x:v>41</x:v>
      </x:c>
      <x:c r="AD21" s="16" t="s">
        <x:v>41</x:v>
      </x:c>
      <x:c r="AE21" s="16"/>
      <x:c r="AF21" s="16" t="s">
        <x:v>44</x:v>
      </x:c>
      <x:c r="AG21" s="10">
        <x:f t="shared" si="0"/>
        <x:v>15</x:v>
      </x:c>
      <x:c r="AH21" s="11">
        <x:f t="shared" si="1"/>
        <x:v>6</x:v>
      </x:c>
      <x:c r="AI21" s="11">
        <x:f t="shared" si="2"/>
        <x:v>8</x:v>
      </x:c>
      <x:c r="AJ21" s="12">
        <x:f t="shared" si="3"/>
        <x:v>0</x:v>
      </x:c>
      <x:c r="AK21" s="64">
        <x:f t="shared" si="4"/>
        <x:v>2</x:v>
      </x:c>
      <x:c r="AL21" s="65">
        <x:f t="shared" si="5"/>
        <x:v>0</x:v>
      </x:c>
      <x:c r="AM21" s="65">
        <x:f t="shared" si="6"/>
        <x:v>0</x:v>
      </x:c>
      <x:c r="AN21" s="3">
        <x:f t="shared" si="7"/>
        <x:v>31</x:v>
      </x:c>
    </x:row>
    <x:row r="22" spans="1:40">
      <x:c r="A22" s="17" t="s">
        <x:v>18</x:v>
      </x:c>
      <x:c r="B22" s="16" t="s">
        <x:v>44</x:v>
      </x:c>
      <x:c r="C22" s="16" t="s">
        <x:v>44</x:v>
      </x:c>
      <x:c r="D22" s="16" t="s">
        <x:v>44</x:v>
      </x:c>
      <x:c r="E22" s="86"/>
      <x:c r="F22" s="86" t="s">
        <x:v>41</x:v>
      </x:c>
      <x:c r="G22" s="69" t="s">
        <x:v>41</x:v>
      </x:c>
      <x:c r="H22" s="16"/>
      <x:c r="I22" s="16" t="s">
        <x:v>44</x:v>
      </x:c>
      <x:c r="J22" s="16" t="s">
        <x:v>44</x:v>
      </x:c>
      <x:c r="K22" s="16" t="s">
        <x:v>41</x:v>
      </x:c>
      <x:c r="L22" s="86" t="s">
        <x:v>41</x:v>
      </x:c>
      <x:c r="M22" s="86"/>
      <x:c r="N22" s="16" t="s">
        <x:v>44</x:v>
      </x:c>
      <x:c r="O22" s="16" t="s">
        <x:v>44</x:v>
      </x:c>
      <x:c r="P22" s="16" t="s">
        <x:v>44</x:v>
      </x:c>
      <x:c r="Q22" s="16"/>
      <x:c r="R22" s="16" t="s">
        <x:v>44</x:v>
      </x:c>
      <x:c r="S22" s="86" t="s">
        <x:v>41</x:v>
      </x:c>
      <x:c r="T22" s="86" t="s">
        <x:v>41</x:v>
      </x:c>
      <x:c r="U22" s="16"/>
      <x:c r="V22" s="16" t="s">
        <x:v>44</x:v>
      </x:c>
      <x:c r="W22" s="16"/>
      <x:c r="X22" s="16" t="s">
        <x:v>44</x:v>
      </x:c>
      <x:c r="Y22" s="16" t="s">
        <x:v>44</x:v>
      </x:c>
      <x:c r="Z22" s="86" t="s">
        <x:v>41</x:v>
      </x:c>
      <x:c r="AA22" s="86"/>
      <x:c r="AB22" s="16" t="s">
        <x:v>44</x:v>
      </x:c>
      <x:c r="AC22" s="16" t="s">
        <x:v>44</x:v>
      </x:c>
      <x:c r="AD22" s="16" t="s">
        <x:v>44</x:v>
      </x:c>
      <x:c r="AE22" s="16" t="s">
        <x:v>44</x:v>
      </x:c>
      <x:c r="AF22" s="16"/>
      <x:c r="AG22" s="10">
        <x:f t="shared" si="0"/>
        <x:v>16</x:v>
      </x:c>
      <x:c r="AH22" s="11">
        <x:f t="shared" si="1"/>
        <x:v>7</x:v>
      </x:c>
      <x:c r="AI22" s="11">
        <x:f t="shared" si="2"/>
        <x:v>8</x:v>
      </x:c>
      <x:c r="AJ22" s="12">
        <x:f t="shared" si="3"/>
        <x:v>0</x:v>
      </x:c>
      <x:c r="AK22" s="64">
        <x:f t="shared" si="4"/>
        <x:v>0</x:v>
      </x:c>
      <x:c r="AL22" s="65">
        <x:f t="shared" si="5"/>
        <x:v>0</x:v>
      </x:c>
      <x:c r="AM22" s="65">
        <x:f t="shared" si="6"/>
        <x:v>0</x:v>
      </x:c>
      <x:c r="AN22" s="3">
        <x:f t="shared" si="7"/>
        <x:v>31</x:v>
      </x:c>
    </x:row>
    <x:row r="23" spans="1:40">
      <x:c r="A23" s="17" t="s">
        <x:v>37</x:v>
      </x:c>
      <x:c r="B23" s="16" t="s">
        <x:v>44</x:v>
      </x:c>
      <x:c r="C23" s="16"/>
      <x:c r="D23" s="16" t="s">
        <x:v>44</x:v>
      </x:c>
      <x:c r="E23" s="86" t="s">
        <x:v>44</x:v>
      </x:c>
      <x:c r="F23" s="86"/>
      <x:c r="G23" s="69" t="s">
        <x:v>44</x:v>
      </x:c>
      <x:c r="H23" s="16" t="s">
        <x:v>44</x:v>
      </x:c>
      <x:c r="I23" s="16" t="s">
        <x:v>44</x:v>
      </x:c>
      <x:c r="J23" s="16"/>
      <x:c r="K23" s="16"/>
      <x:c r="L23" s="86" t="s">
        <x:v>41</x:v>
      </x:c>
      <x:c r="M23" s="86" t="s">
        <x:v>41</x:v>
      </x:c>
      <x:c r="N23" s="16"/>
      <x:c r="O23" s="16" t="s">
        <x:v>44</x:v>
      </x:c>
      <x:c r="P23" s="16" t="s">
        <x:v>44</x:v>
      </x:c>
      <x:c r="Q23" s="16" t="s">
        <x:v>44</x:v>
      </x:c>
      <x:c r="R23" s="81" t="s">
        <x:v>12</x:v>
      </x:c>
      <x:c r="S23" s="86" t="s">
        <x:v>41</x:v>
      </x:c>
      <x:c r="T23" s="86" t="s">
        <x:v>41</x:v>
      </x:c>
      <x:c r="U23" s="16" t="s">
        <x:v>41</x:v>
      </x:c>
      <x:c r="V23" s="16"/>
      <x:c r="W23" s="16" t="s">
        <x:v>44</x:v>
      </x:c>
      <x:c r="X23" s="16" t="s">
        <x:v>44</x:v>
      </x:c>
      <x:c r="Y23" s="16" t="s">
        <x:v>41</x:v>
      </x:c>
      <x:c r="Z23" s="86" t="s">
        <x:v>41</x:v>
      </x:c>
      <x:c r="AA23" s="86"/>
      <x:c r="AB23" s="16" t="s">
        <x:v>44</x:v>
      </x:c>
      <x:c r="AC23" s="16" t="s">
        <x:v>44</x:v>
      </x:c>
      <x:c r="AD23" s="16"/>
      <x:c r="AE23" s="16" t="s">
        <x:v>44</x:v>
      </x:c>
      <x:c r="AF23" s="16" t="s">
        <x:v>44</x:v>
      </x:c>
      <x:c r="AG23" s="10">
        <x:f t="shared" si="0"/>
        <x:v>15</x:v>
      </x:c>
      <x:c r="AH23" s="11">
        <x:f t="shared" si="1"/>
        <x:v>7</x:v>
      </x:c>
      <x:c r="AI23" s="11">
        <x:f t="shared" si="2"/>
        <x:v>8</x:v>
      </x:c>
      <x:c r="AJ23" s="12">
        <x:f t="shared" si="3"/>
        <x:v>0</x:v>
      </x:c>
      <x:c r="AK23" s="64">
        <x:f t="shared" si="4"/>
        <x:v>1</x:v>
      </x:c>
      <x:c r="AL23" s="65">
        <x:f t="shared" si="5"/>
        <x:v>0</x:v>
      </x:c>
      <x:c r="AM23" s="65">
        <x:f t="shared" si="6"/>
        <x:v>0</x:v>
      </x:c>
      <x:c r="AN23" s="3">
        <x:f t="shared" si="7"/>
        <x:v>31</x:v>
      </x:c>
    </x:row>
    <x:row r="24" spans="1:40">
      <x:c r="A24" s="17" t="s">
        <x:v>22</x:v>
      </x:c>
      <x:c r="B24" s="16" t="s">
        <x:v>44</x:v>
      </x:c>
      <x:c r="C24" s="16" t="s">
        <x:v>44</x:v>
      </x:c>
      <x:c r="D24" s="16" t="s">
        <x:v>44</x:v>
      </x:c>
      <x:c r="E24" s="86"/>
      <x:c r="F24" s="86" t="s">
        <x:v>44</x:v>
      </x:c>
      <x:c r="G24" s="69" t="s">
        <x:v>44</x:v>
      </x:c>
      <x:c r="H24" s="16" t="s">
        <x:v>41</x:v>
      </x:c>
      <x:c r="I24" s="16"/>
      <x:c r="J24" s="16" t="s">
        <x:v>44</x:v>
      </x:c>
      <x:c r="K24" s="16" t="s">
        <x:v>44</x:v>
      </x:c>
      <x:c r="L24" s="86"/>
      <x:c r="M24" s="86"/>
      <x:c r="N24" s="16" t="s">
        <x:v>44</x:v>
      </x:c>
      <x:c r="O24" s="16" t="s">
        <x:v>41</x:v>
      </x:c>
      <x:c r="P24" s="16"/>
      <x:c r="Q24" s="16" t="s">
        <x:v>44</x:v>
      </x:c>
      <x:c r="R24" s="16" t="s">
        <x:v>44</x:v>
      </x:c>
      <x:c r="S24" s="86" t="s">
        <x:v>44</x:v>
      </x:c>
      <x:c r="T24" s="86"/>
      <x:c r="U24" s="16" t="s">
        <x:v>44</x:v>
      </x:c>
      <x:c r="V24" s="16" t="s">
        <x:v>41</x:v>
      </x:c>
      <x:c r="W24" s="16" t="s">
        <x:v>41</x:v>
      </x:c>
      <x:c r="X24" s="16"/>
      <x:c r="Y24" s="16" t="s">
        <x:v>44</x:v>
      </x:c>
      <x:c r="Z24" s="86" t="s">
        <x:v>44</x:v>
      </x:c>
      <x:c r="AA24" s="86" t="s">
        <x:v>41</x:v>
      </x:c>
      <x:c r="AB24" s="16"/>
      <x:c r="AC24" s="16" t="s">
        <x:v>44</x:v>
      </x:c>
      <x:c r="AD24" s="16" t="s">
        <x:v>44</x:v>
      </x:c>
      <x:c r="AE24" s="16" t="s">
        <x:v>41</x:v>
      </x:c>
      <x:c r="AF24" s="16" t="s">
        <x:v>41</x:v>
      </x:c>
      <x:c r="AG24" s="10">
        <x:f t="shared" si="0"/>
        <x:v>16</x:v>
      </x:c>
      <x:c r="AH24" s="11">
        <x:f t="shared" si="1"/>
        <x:v>7</x:v>
      </x:c>
      <x:c r="AI24" s="11">
        <x:f t="shared" si="2"/>
        <x:v>8</x:v>
      </x:c>
      <x:c r="AJ24" s="12">
        <x:f t="shared" si="3"/>
        <x:v>0</x:v>
      </x:c>
      <x:c r="AK24" s="64">
        <x:f t="shared" si="4"/>
        <x:v>0</x:v>
      </x:c>
      <x:c r="AL24" s="65">
        <x:f t="shared" si="5"/>
        <x:v>0</x:v>
      </x:c>
      <x:c r="AM24" s="65">
        <x:f t="shared" si="6"/>
        <x:v>0</x:v>
      </x:c>
      <x:c r="AN24" s="3">
        <x:f t="shared" si="7"/>
        <x:v>31</x:v>
      </x:c>
    </x:row>
    <x:row r="25" spans="1:41">
      <x:c r="A25" s="23" t="s">
        <x:v>28</x:v>
      </x:c>
      <x:c r="B25" s="24" t="s">
        <x:v>44</x:v>
      </x:c>
      <x:c r="C25" s="24" t="s">
        <x:v>44</x:v>
      </x:c>
      <x:c r="D25" s="24" t="s">
        <x:v>44</x:v>
      </x:c>
      <x:c r="E25" s="87"/>
      <x:c r="F25" s="87" t="s">
        <x:v>41</x:v>
      </x:c>
      <x:c r="G25" s="70"/>
      <x:c r="H25" s="24" t="s">
        <x:v>44</x:v>
      </x:c>
      <x:c r="I25" s="24" t="s">
        <x:v>44</x:v>
      </x:c>
      <x:c r="J25" s="24" t="s">
        <x:v>44</x:v>
      </x:c>
      <x:c r="K25" s="24" t="s">
        <x:v>44</x:v>
      </x:c>
      <x:c r="L25" s="87"/>
      <x:c r="M25" s="87" t="s">
        <x:v>41</x:v>
      </x:c>
      <x:c r="N25" s="24"/>
      <x:c r="O25" s="24" t="s">
        <x:v>44</x:v>
      </x:c>
      <x:c r="P25" s="24" t="s">
        <x:v>44</x:v>
      </x:c>
      <x:c r="Q25" s="24" t="s">
        <x:v>44</x:v>
      </x:c>
      <x:c r="R25" s="24" t="s">
        <x:v>44</x:v>
      </x:c>
      <x:c r="S25" s="87"/>
      <x:c r="T25" s="87"/>
      <x:c r="U25" s="24" t="s">
        <x:v>44</x:v>
      </x:c>
      <x:c r="V25" s="24" t="s">
        <x:v>44</x:v>
      </x:c>
      <x:c r="W25" s="24" t="s">
        <x:v>44</x:v>
      </x:c>
      <x:c r="X25" s="24" t="s">
        <x:v>44</x:v>
      </x:c>
      <x:c r="Y25" s="24" t="s">
        <x:v>44</x:v>
      </x:c>
      <x:c r="Z25" s="87"/>
      <x:c r="AA25" s="87"/>
      <x:c r="AB25" s="24" t="s">
        <x:v>44</x:v>
      </x:c>
      <x:c r="AC25" s="24" t="s">
        <x:v>44</x:v>
      </x:c>
      <x:c r="AD25" s="24" t="s">
        <x:v>44</x:v>
      </x:c>
      <x:c r="AE25" s="24" t="s">
        <x:v>44</x:v>
      </x:c>
      <x:c r="AF25" s="24" t="s">
        <x:v>44</x:v>
      </x:c>
      <x:c r="AG25" s="10">
        <x:f t="shared" si="0"/>
        <x:v>21</x:v>
      </x:c>
      <x:c r="AH25" s="11">
        <x:f t="shared" si="1"/>
        <x:v>2</x:v>
      </x:c>
      <x:c r="AI25" s="11">
        <x:f t="shared" si="2"/>
        <x:v>8</x:v>
      </x:c>
      <x:c r="AJ25" s="12">
        <x:f t="shared" si="3"/>
        <x:v>0</x:v>
      </x:c>
      <x:c r="AK25" s="64">
        <x:f t="shared" si="4"/>
        <x:v>0</x:v>
      </x:c>
      <x:c r="AL25" s="65">
        <x:f t="shared" si="5"/>
        <x:v>0</x:v>
      </x:c>
      <x:c r="AM25" s="65">
        <x:f t="shared" si="6"/>
        <x:v>0</x:v>
      </x:c>
      <x:c r="AN25" s="3">
        <x:f t="shared" si="7"/>
        <x:v>31</x:v>
      </x:c>
      <x:c r="AO25" s="68" t="s">
        <x:v>16</x:v>
      </x:c>
    </x:row>
    <x:row r="26" spans="1:40">
      <x:c r="A26" s="9" t="s">
        <x:v>33</x:v>
      </x:c>
      <x:c r="B26" s="75"/>
      <x:c r="C26" s="14"/>
      <x:c r="D26" s="14" t="s">
        <x:v>44</x:v>
      </x:c>
      <x:c r="E26" s="86" t="s">
        <x:v>44</x:v>
      </x:c>
      <x:c r="F26" s="86" t="s">
        <x:v>44</x:v>
      </x:c>
      <x:c r="G26" s="14" t="s">
        <x:v>44</x:v>
      </x:c>
      <x:c r="H26" s="14"/>
      <x:c r="I26" s="14" t="s">
        <x:v>44</x:v>
      </x:c>
      <x:c r="J26" s="14" t="s">
        <x:v>44</x:v>
      </x:c>
      <x:c r="K26" s="14" t="s">
        <x:v>41</x:v>
      </x:c>
      <x:c r="L26" s="86" t="s">
        <x:v>41</x:v>
      </x:c>
      <x:c r="M26" s="86"/>
      <x:c r="N26" s="14" t="s">
        <x:v>44</x:v>
      </x:c>
      <x:c r="O26" s="14" t="s">
        <x:v>44</x:v>
      </x:c>
      <x:c r="P26" s="14" t="s">
        <x:v>41</x:v>
      </x:c>
      <x:c r="Q26" s="14" t="s">
        <x:v>41</x:v>
      </x:c>
      <x:c r="R26" s="14"/>
      <x:c r="S26" s="86" t="s">
        <x:v>44</x:v>
      </x:c>
      <x:c r="T26" s="86" t="s">
        <x:v>44</x:v>
      </x:c>
      <x:c r="U26" s="14"/>
      <x:c r="V26" s="14"/>
      <x:c r="W26" s="14" t="s">
        <x:v>44</x:v>
      </x:c>
      <x:c r="X26" s="14" t="s">
        <x:v>44</x:v>
      </x:c>
      <x:c r="Y26" s="14" t="s">
        <x:v>44</x:v>
      </x:c>
      <x:c r="Z26" s="86" t="s">
        <x:v>41</x:v>
      </x:c>
      <x:c r="AA26" s="86" t="s">
        <x:v>41</x:v>
      </x:c>
      <x:c r="AB26" s="14"/>
      <x:c r="AC26" s="14" t="s">
        <x:v>44</x:v>
      </x:c>
      <x:c r="AD26" s="14" t="s">
        <x:v>44</x:v>
      </x:c>
      <x:c r="AE26" s="14" t="s">
        <x:v>44</x:v>
      </x:c>
      <x:c r="AF26" s="14" t="s">
        <x:v>44</x:v>
      </x:c>
      <x:c r="AG26" s="10">
        <x:f t="shared" si="0"/>
        <x:v>17</x:v>
      </x:c>
      <x:c r="AH26" s="11">
        <x:f t="shared" si="1"/>
        <x:v>6</x:v>
      </x:c>
      <x:c r="AI26" s="11">
        <x:f t="shared" si="2"/>
        <x:v>8</x:v>
      </x:c>
      <x:c r="AJ26" s="12">
        <x:f t="shared" si="3"/>
        <x:v>0</x:v>
      </x:c>
      <x:c r="AK26" s="64">
        <x:f t="shared" si="4"/>
        <x:v>0</x:v>
      </x:c>
      <x:c r="AL26" s="65">
        <x:f t="shared" si="5"/>
        <x:v>0</x:v>
      </x:c>
      <x:c r="AM26" s="65">
        <x:f t="shared" si="6"/>
        <x:v>0</x:v>
      </x:c>
      <x:c r="AN26" s="3">
        <x:f t="shared" si="7"/>
        <x:v>31</x:v>
      </x:c>
    </x:row>
    <x:row r="27" spans="1:40">
      <x:c r="A27" s="17" t="s">
        <x:v>35</x:v>
      </x:c>
      <x:c r="B27" s="69" t="s">
        <x:v>41</x:v>
      </x:c>
      <x:c r="C27" s="16" t="s">
        <x:v>41</x:v>
      </x:c>
      <x:c r="D27" s="16"/>
      <x:c r="E27" s="86"/>
      <x:c r="F27" s="86" t="s">
        <x:v>41</x:v>
      </x:c>
      <x:c r="G27" s="16"/>
      <x:c r="H27" s="16" t="s">
        <x:v>44</x:v>
      </x:c>
      <x:c r="I27" s="16" t="s">
        <x:v>44</x:v>
      </x:c>
      <x:c r="J27" s="16" t="s">
        <x:v>44</x:v>
      </x:c>
      <x:c r="K27" s="16" t="s">
        <x:v>44</x:v>
      </x:c>
      <x:c r="L27" s="86"/>
      <x:c r="M27" s="86" t="s">
        <x:v>44</x:v>
      </x:c>
      <x:c r="N27" s="16" t="s">
        <x:v>41</x:v>
      </x:c>
      <x:c r="O27" s="16" t="s">
        <x:v>41</x:v>
      </x:c>
      <x:c r="P27" s="16"/>
      <x:c r="Q27" s="16" t="s">
        <x:v>44</x:v>
      </x:c>
      <x:c r="R27" s="16" t="s">
        <x:v>44</x:v>
      </x:c>
      <x:c r="S27" s="86" t="s">
        <x:v>44</x:v>
      </x:c>
      <x:c r="T27" s="86"/>
      <x:c r="U27" s="16" t="s">
        <x:v>44</x:v>
      </x:c>
      <x:c r="V27" s="16" t="s">
        <x:v>44</x:v>
      </x:c>
      <x:c r="W27" s="16" t="s">
        <x:v>44</x:v>
      </x:c>
      <x:c r="X27" s="16"/>
      <x:c r="Y27" s="16" t="s">
        <x:v>44</x:v>
      </x:c>
      <x:c r="Z27" s="86" t="s">
        <x:v>44</x:v>
      </x:c>
      <x:c r="AA27" s="80" t="s">
        <x:v>12</x:v>
      </x:c>
      <x:c r="AB27" s="81" t="s">
        <x:v>12</x:v>
      </x:c>
      <x:c r="AC27" s="16" t="s">
        <x:v>44</x:v>
      </x:c>
      <x:c r="AD27" s="16" t="s">
        <x:v>41</x:v>
      </x:c>
      <x:c r="AE27" s="16" t="s">
        <x:v>41</x:v>
      </x:c>
      <x:c r="AF27" s="16"/>
      <x:c r="AG27" s="10">
        <x:f t="shared" si="0"/>
        <x:v>14</x:v>
      </x:c>
      <x:c r="AH27" s="11">
        <x:f t="shared" si="1"/>
        <x:v>7</x:v>
      </x:c>
      <x:c r="AI27" s="11">
        <x:f t="shared" si="2"/>
        <x:v>8</x:v>
      </x:c>
      <x:c r="AJ27" s="12">
        <x:f t="shared" si="3"/>
        <x:v>0</x:v>
      </x:c>
      <x:c r="AK27" s="64">
        <x:f t="shared" si="4"/>
        <x:v>2</x:v>
      </x:c>
      <x:c r="AL27" s="65">
        <x:f t="shared" si="5"/>
        <x:v>0</x:v>
      </x:c>
      <x:c r="AM27" s="65">
        <x:f t="shared" si="6"/>
        <x:v>0</x:v>
      </x:c>
      <x:c r="AN27" s="3">
        <x:f t="shared" si="7"/>
        <x:v>31</x:v>
      </x:c>
    </x:row>
    <x:row r="28" spans="1:40">
      <x:c r="A28" s="26" t="s">
        <x:v>36</x:v>
      </x:c>
      <x:c r="B28" s="69"/>
      <x:c r="C28" s="16" t="s">
        <x:v>44</x:v>
      </x:c>
      <x:c r="D28" s="16" t="s">
        <x:v>41</x:v>
      </x:c>
      <x:c r="E28" s="86"/>
      <x:c r="F28" s="86" t="s">
        <x:v>44</x:v>
      </x:c>
      <x:c r="G28" s="16" t="s">
        <x:v>44</x:v>
      </x:c>
      <x:c r="H28" s="16"/>
      <x:c r="I28" s="16" t="s">
        <x:v>41</x:v>
      </x:c>
      <x:c r="J28" s="16" t="s">
        <x:v>41</x:v>
      </x:c>
      <x:c r="K28" s="16"/>
      <x:c r="L28" s="86" t="s">
        <x:v>44</x:v>
      </x:c>
      <x:c r="M28" s="86" t="s">
        <x:v>44</x:v>
      </x:c>
      <x:c r="N28" s="16" t="s">
        <x:v>44</x:v>
      </x:c>
      <x:c r="O28" s="16"/>
      <x:c r="P28" s="16" t="s">
        <x:v>44</x:v>
      </x:c>
      <x:c r="Q28" s="16"/>
      <x:c r="R28" s="16" t="s">
        <x:v>44</x:v>
      </x:c>
      <x:c r="S28" s="86" t="s">
        <x:v>44</x:v>
      </x:c>
      <x:c r="T28" s="86" t="s">
        <x:v>44</x:v>
      </x:c>
      <x:c r="U28" s="16" t="s">
        <x:v>44</x:v>
      </x:c>
      <x:c r="V28" s="16"/>
      <x:c r="W28" s="16" t="s">
        <x:v>41</x:v>
      </x:c>
      <x:c r="X28" s="16" t="s">
        <x:v>41</x:v>
      </x:c>
      <x:c r="Y28" s="81" t="s">
        <x:v>12</x:v>
      </x:c>
      <x:c r="Z28" s="86" t="s">
        <x:v>44</x:v>
      </x:c>
      <x:c r="AA28" s="86" t="s">
        <x:v>44</x:v>
      </x:c>
      <x:c r="AB28" s="16" t="s">
        <x:v>44</x:v>
      </x:c>
      <x:c r="AC28" s="16" t="s">
        <x:v>44</x:v>
      </x:c>
      <x:c r="AD28" s="16"/>
      <x:c r="AE28" s="16" t="s">
        <x:v>44</x:v>
      </x:c>
      <x:c r="AF28" s="16" t="s">
        <x:v>41</x:v>
      </x:c>
      <x:c r="AG28" s="10">
        <x:f t="shared" si="0"/>
        <x:v>16</x:v>
      </x:c>
      <x:c r="AH28" s="11">
        <x:f t="shared" si="1"/>
        <x:v>6</x:v>
      </x:c>
      <x:c r="AI28" s="11">
        <x:f t="shared" si="2"/>
        <x:v>8</x:v>
      </x:c>
      <x:c r="AJ28" s="12">
        <x:f t="shared" si="3"/>
        <x:v>0</x:v>
      </x:c>
      <x:c r="AK28" s="64">
        <x:f t="shared" si="4"/>
        <x:v>1</x:v>
      </x:c>
      <x:c r="AL28" s="65">
        <x:f t="shared" si="5"/>
        <x:v>0</x:v>
      </x:c>
      <x:c r="AM28" s="65">
        <x:f t="shared" si="6"/>
        <x:v>0</x:v>
      </x:c>
      <x:c r="AN28" s="3">
        <x:f t="shared" si="7"/>
        <x:v>31</x:v>
      </x:c>
    </x:row>
    <x:row r="29" spans="1:40">
      <x:c r="A29" s="17" t="s">
        <x:v>45</x:v>
      </x:c>
      <x:c r="B29" s="78" t="s">
        <x:v>44</x:v>
      </x:c>
      <x:c r="C29" s="15" t="s">
        <x:v>44</x:v>
      </x:c>
      <x:c r="D29" s="15"/>
      <x:c r="E29" s="86"/>
      <x:c r="F29" s="86"/>
      <x:c r="G29" s="15" t="s">
        <x:v>41</x:v>
      </x:c>
      <x:c r="H29" s="15" t="s">
        <x:v>41</x:v>
      </x:c>
      <x:c r="I29" s="15"/>
      <x:c r="J29" s="15" t="s">
        <x:v>44</x:v>
      </x:c>
      <x:c r="K29" s="15" t="s">
        <x:v>44</x:v>
      </x:c>
      <x:c r="L29" s="86" t="s">
        <x:v>44</x:v>
      </x:c>
      <x:c r="M29" s="86" t="s">
        <x:v>41</x:v>
      </x:c>
      <x:c r="N29" s="15"/>
      <x:c r="O29" s="15" t="s">
        <x:v>44</x:v>
      </x:c>
      <x:c r="P29" s="15" t="s">
        <x:v>44</x:v>
      </x:c>
      <x:c r="Q29" s="15" t="s">
        <x:v>44</x:v>
      </x:c>
      <x:c r="R29" s="15" t="s">
        <x:v>44</x:v>
      </x:c>
      <x:c r="S29" s="86" t="s">
        <x:v>41</x:v>
      </x:c>
      <x:c r="T29" s="86" t="s">
        <x:v>41</x:v>
      </x:c>
      <x:c r="U29" s="15"/>
      <x:c r="V29" s="15" t="s">
        <x:v>44</x:v>
      </x:c>
      <x:c r="W29" s="15" t="s">
        <x:v>44</x:v>
      </x:c>
      <x:c r="X29" s="15" t="s">
        <x:v>44</x:v>
      </x:c>
      <x:c r="Y29" s="15" t="s">
        <x:v>41</x:v>
      </x:c>
      <x:c r="Z29" s="86"/>
      <x:c r="AA29" s="86" t="s">
        <x:v>44</x:v>
      </x:c>
      <x:c r="AB29" s="15" t="s">
        <x:v>44</x:v>
      </x:c>
      <x:c r="AC29" s="15"/>
      <x:c r="AD29" s="15" t="s">
        <x:v>44</x:v>
      </x:c>
      <x:c r="AE29" s="15" t="s">
        <x:v>44</x:v>
      </x:c>
      <x:c r="AF29" s="15" t="s">
        <x:v>44</x:v>
      </x:c>
      <x:c r="AG29" s="10">
        <x:f t="shared" si="0"/>
        <x:v>17</x:v>
      </x:c>
      <x:c r="AH29" s="11">
        <x:f t="shared" si="1"/>
        <x:v>6</x:v>
      </x:c>
      <x:c r="AI29" s="11">
        <x:f t="shared" si="2"/>
        <x:v>8</x:v>
      </x:c>
      <x:c r="AJ29" s="12">
        <x:f t="shared" si="3"/>
        <x:v>0</x:v>
      </x:c>
      <x:c r="AK29" s="64">
        <x:f t="shared" si="4"/>
        <x:v>0</x:v>
      </x:c>
      <x:c r="AL29" s="65">
        <x:f t="shared" si="5"/>
        <x:v>0</x:v>
      </x:c>
      <x:c r="AM29" s="65">
        <x:f t="shared" si="6"/>
        <x:v>0</x:v>
      </x:c>
      <x:c r="AN29" s="3">
        <x:f t="shared" si="7"/>
        <x:v>31</x:v>
      </x:c>
    </x:row>
    <x:row r="30" spans="1:40">
      <x:c r="A30" s="17" t="s">
        <x:v>8</x:v>
      </x:c>
      <x:c r="B30" s="69" t="s">
        <x:v>44</x:v>
      </x:c>
      <x:c r="C30" s="16"/>
      <x:c r="D30" s="16" t="s">
        <x:v>44</x:v>
      </x:c>
      <x:c r="E30" s="87" t="s">
        <x:v>41</x:v>
      </x:c>
      <x:c r="F30" s="87"/>
      <x:c r="G30" s="16" t="s">
        <x:v>44</x:v>
      </x:c>
      <x:c r="H30" s="16" t="s">
        <x:v>44</x:v>
      </x:c>
      <x:c r="I30" s="16"/>
      <x:c r="J30" s="16" t="s">
        <x:v>44</x:v>
      </x:c>
      <x:c r="K30" s="16" t="s">
        <x:v>44</x:v>
      </x:c>
      <x:c r="L30" s="87" t="s">
        <x:v>44</x:v>
      </x:c>
      <x:c r="M30" s="87" t="s">
        <x:v>44</x:v>
      </x:c>
      <x:c r="N30" s="16" t="s">
        <x:v>44</x:v>
      </x:c>
      <x:c r="O30" s="16"/>
      <x:c r="P30" s="16" t="s">
        <x:v>44</x:v>
      </x:c>
      <x:c r="Q30" s="16" t="s">
        <x:v>44</x:v>
      </x:c>
      <x:c r="R30" s="16" t="s">
        <x:v>41</x:v>
      </x:c>
      <x:c r="S30" s="87"/>
      <x:c r="T30" s="87" t="s">
        <x:v>44</x:v>
      </x:c>
      <x:c r="U30" s="16" t="s">
        <x:v>41</x:v>
      </x:c>
      <x:c r="V30" s="16" t="s">
        <x:v>41</x:v>
      </x:c>
      <x:c r="W30" s="16"/>
      <x:c r="X30" s="16" t="s">
        <x:v>44</x:v>
      </x:c>
      <x:c r="Y30" s="16" t="s">
        <x:v>44</x:v>
      </x:c>
      <x:c r="Z30" s="87" t="s">
        <x:v>44</x:v>
      </x:c>
      <x:c r="AA30" s="87"/>
      <x:c r="AB30" s="16" t="s">
        <x:v>41</x:v>
      </x:c>
      <x:c r="AC30" s="16" t="s">
        <x:v>41</x:v>
      </x:c>
      <x:c r="AD30" s="16"/>
      <x:c r="AE30" s="16" t="s">
        <x:v>44</x:v>
      </x:c>
      <x:c r="AF30" s="16" t="s">
        <x:v>44</x:v>
      </x:c>
      <x:c r="AG30" s="10">
        <x:f t="shared" si="0"/>
        <x:v>17</x:v>
      </x:c>
      <x:c r="AH30" s="11">
        <x:f t="shared" si="1"/>
        <x:v>6</x:v>
      </x:c>
      <x:c r="AI30" s="11">
        <x:f t="shared" si="2"/>
        <x:v>8</x:v>
      </x:c>
      <x:c r="AJ30" s="12">
        <x:f t="shared" si="3"/>
        <x:v>0</x:v>
      </x:c>
      <x:c r="AK30" s="66">
        <x:f t="shared" si="4"/>
        <x:v>0</x:v>
      </x:c>
      <x:c r="AL30" s="67">
        <x:f t="shared" si="5"/>
        <x:v>0</x:v>
      </x:c>
      <x:c r="AM30" s="67">
        <x:f t="shared" si="6"/>
        <x:v>0</x:v>
      </x:c>
      <x:c r="AN30" s="3">
        <x:f t="shared" si="7"/>
        <x:v>31</x:v>
      </x:c>
    </x:row>
    <x:row r="31" spans="1:40">
      <x:c r="A31" s="27" t="s">
        <x:v>44</x:v>
      </x:c>
      <x:c r="B31" s="5">
        <x:f t="shared" ref="B31:AF31" si="8">COUNTIF(B5:B30,"D")</x:f>
        <x:v>19</x:v>
      </x:c>
      <x:c r="C31" s="5">
        <x:f t="shared" si="8"/>
        <x:v>18</x:v>
      </x:c>
      <x:c r="D31" s="5">
        <x:f t="shared" si="8"/>
        <x:v>18</x:v>
      </x:c>
      <x:c r="E31" s="88">
        <x:f t="shared" si="8"/>
        <x:v>8</x:v>
      </x:c>
      <x:c r="F31" s="88">
        <x:f t="shared" si="8"/>
        <x:v>8</x:v>
      </x:c>
      <x:c r="G31" s="5">
        <x:f t="shared" si="8"/>
        <x:v>16</x:v>
      </x:c>
      <x:c r="H31" s="5">
        <x:f t="shared" si="8"/>
        <x:v>18</x:v>
      </x:c>
      <x:c r="I31" s="5">
        <x:f t="shared" si="8"/>
        <x:v>17</x:v>
      </x:c>
      <x:c r="J31" s="5">
        <x:f t="shared" si="8"/>
        <x:v>20</x:v>
      </x:c>
      <x:c r="K31" s="5">
        <x:f t="shared" si="8"/>
        <x:v>18</x:v>
      </x:c>
      <x:c r="L31" s="88">
        <x:f t="shared" si="8"/>
        <x:v>10</x:v>
      </x:c>
      <x:c r="M31" s="88">
        <x:f t="shared" si="8"/>
        <x:v>9</x:v>
      </x:c>
      <x:c r="N31" s="5">
        <x:f t="shared" si="8"/>
        <x:v>19</x:v>
      </x:c>
      <x:c r="O31" s="5">
        <x:f t="shared" si="8"/>
        <x:v>17</x:v>
      </x:c>
      <x:c r="P31" s="5">
        <x:f t="shared" si="8"/>
        <x:v>19</x:v>
      </x:c>
      <x:c r="Q31" s="5">
        <x:f t="shared" si="8"/>
        <x:v>20</x:v>
      </x:c>
      <x:c r="R31" s="5">
        <x:f t="shared" si="8"/>
        <x:v>18</x:v>
      </x:c>
      <x:c r="S31" s="88">
        <x:f t="shared" si="8"/>
        <x:v>10</x:v>
      </x:c>
      <x:c r="T31" s="88">
        <x:f t="shared" si="8"/>
        <x:v>9</x:v>
      </x:c>
      <x:c r="U31" s="5">
        <x:f t="shared" si="8"/>
        <x:v>17</x:v>
      </x:c>
      <x:c r="V31" s="5">
        <x:f t="shared" si="8"/>
        <x:v>18</x:v>
      </x:c>
      <x:c r="W31" s="5">
        <x:f t="shared" si="8"/>
        <x:v>19</x:v>
      </x:c>
      <x:c r="X31" s="5">
        <x:f t="shared" si="8"/>
        <x:v>20</x:v>
      </x:c>
      <x:c r="Y31" s="5">
        <x:f t="shared" si="8"/>
        <x:v>18</x:v>
      </x:c>
      <x:c r="Z31" s="88">
        <x:f t="shared" si="8"/>
        <x:v>10</x:v>
      </x:c>
      <x:c r="AA31" s="88">
        <x:f t="shared" si="8"/>
        <x:v>9</x:v>
      </x:c>
      <x:c r="AB31" s="5">
        <x:f t="shared" si="8"/>
        <x:v>19</x:v>
      </x:c>
      <x:c r="AC31" s="5">
        <x:f t="shared" si="8"/>
        <x:v>19</x:v>
      </x:c>
      <x:c r="AD31" s="5">
        <x:f t="shared" si="8"/>
        <x:v>18</x:v>
      </x:c>
      <x:c r="AE31" s="5">
        <x:f t="shared" si="8"/>
        <x:v>20</x:v>
      </x:c>
      <x:c r="AF31" s="5">
        <x:f t="shared" si="8"/>
        <x:v>19</x:v>
      </x:c>
      <x:c r="AG31" s="28">
        <x:f t="shared" ref="AG31:AN31" si="9">SUM(AG5:AG30)</x:f>
        <x:v>497</x:v>
      </x:c>
      <x:c r="AH31" s="28">
        <x:f t="shared" si="9"/>
        <x:v>93</x:v>
      </x:c>
      <x:c r="AI31" s="28">
        <x:f t="shared" si="9"/>
        <x:v>208</x:v>
      </x:c>
      <x:c r="AJ31" s="28">
        <x:f t="shared" si="9"/>
        <x:v>0</x:v>
      </x:c>
      <x:c r="AK31" s="29">
        <x:f t="shared" si="9"/>
        <x:v>8</x:v>
      </x:c>
      <x:c r="AL31" s="30">
        <x:f t="shared" si="9"/>
        <x:v>0</x:v>
      </x:c>
      <x:c r="AM31" s="30">
        <x:f t="shared" si="9"/>
        <x:v>0</x:v>
      </x:c>
      <x:c r="AN31" s="31">
        <x:f t="shared" si="9"/>
        <x:v>806</x:v>
      </x:c>
    </x:row>
    <x:row r="32" spans="1:40" ht="12.75" customHeight="1">
      <x:c r="A32" s="32" t="s">
        <x:v>41</x:v>
      </x:c>
      <x:c r="B32" s="33">
        <x:f t="shared" ref="B32:AF32" si="10">COUNTIF(B5:B30,"N")</x:f>
        <x:v>3</x:v>
      </x:c>
      <x:c r="C32" s="33">
        <x:f t="shared" si="10"/>
        <x:v>3</x:v>
      </x:c>
      <x:c r="D32" s="33">
        <x:f t="shared" si="10"/>
        <x:v>3</x:v>
      </x:c>
      <x:c r="E32" s="89">
        <x:f t="shared" si="10"/>
        <x:v>3</x:v>
      </x:c>
      <x:c r="F32" s="89">
        <x:f t="shared" si="10"/>
        <x:v>3</x:v>
      </x:c>
      <x:c r="G32" s="33">
        <x:f t="shared" si="10"/>
        <x:v>3</x:v>
      </x:c>
      <x:c r="H32" s="33">
        <x:f t="shared" si="10"/>
        <x:v>3</x:v>
      </x:c>
      <x:c r="I32" s="33">
        <x:f t="shared" si="10"/>
        <x:v>3</x:v>
      </x:c>
      <x:c r="J32" s="33">
        <x:f t="shared" si="10"/>
        <x:v>3</x:v>
      </x:c>
      <x:c r="K32" s="33">
        <x:f t="shared" si="10"/>
        <x:v>3</x:v>
      </x:c>
      <x:c r="L32" s="89">
        <x:f t="shared" si="10"/>
        <x:v>3</x:v>
      </x:c>
      <x:c r="M32" s="89">
        <x:f t="shared" si="10"/>
        <x:v>3</x:v>
      </x:c>
      <x:c r="N32" s="33">
        <x:f t="shared" si="10"/>
        <x:v>3</x:v>
      </x:c>
      <x:c r="O32" s="33">
        <x:f t="shared" si="10"/>
        <x:v>3</x:v>
      </x:c>
      <x:c r="P32" s="33">
        <x:f t="shared" si="10"/>
        <x:v>3</x:v>
      </x:c>
      <x:c r="Q32" s="33">
        <x:f t="shared" si="10"/>
        <x:v>3</x:v>
      </x:c>
      <x:c r="R32" s="33">
        <x:f t="shared" si="10"/>
        <x:v>3</x:v>
      </x:c>
      <x:c r="S32" s="89">
        <x:f t="shared" si="10"/>
        <x:v>3</x:v>
      </x:c>
      <x:c r="T32" s="89">
        <x:f t="shared" si="10"/>
        <x:v>3</x:v>
      </x:c>
      <x:c r="U32" s="33">
        <x:f t="shared" si="10"/>
        <x:v>3</x:v>
      </x:c>
      <x:c r="V32" s="33">
        <x:f t="shared" si="10"/>
        <x:v>3</x:v>
      </x:c>
      <x:c r="W32" s="33">
        <x:f t="shared" si="10"/>
        <x:v>3</x:v>
      </x:c>
      <x:c r="X32" s="33">
        <x:f t="shared" si="10"/>
        <x:v>3</x:v>
      </x:c>
      <x:c r="Y32" s="33">
        <x:f t="shared" si="10"/>
        <x:v>3</x:v>
      </x:c>
      <x:c r="Z32" s="89">
        <x:f t="shared" si="10"/>
        <x:v>3</x:v>
      </x:c>
      <x:c r="AA32" s="89">
        <x:f t="shared" si="10"/>
        <x:v>3</x:v>
      </x:c>
      <x:c r="AB32" s="33">
        <x:f t="shared" si="10"/>
        <x:v>3</x:v>
      </x:c>
      <x:c r="AC32" s="33">
        <x:f t="shared" si="10"/>
        <x:v>3</x:v>
      </x:c>
      <x:c r="AD32" s="33">
        <x:f t="shared" si="10"/>
        <x:v>3</x:v>
      </x:c>
      <x:c r="AE32" s="33">
        <x:f t="shared" si="10"/>
        <x:v>3</x:v>
      </x:c>
      <x:c r="AF32" s="33">
        <x:f t="shared" si="10"/>
        <x:v>3</x:v>
      </x:c>
      <x:c r="AG32" s="49"/>
      <x:c r="AH32" s="58">
        <x:f>SUM(B32:AF32)</x:f>
        <x:v>93</x:v>
      </x:c>
      <x:c r="AI32" s="47"/>
      <x:c r="AJ32" s="46"/>
      <x:c r="AK32" s="34"/>
      <x:c r="AL32" s="34"/>
      <x:c r="AM32" s="34"/>
      <x:c r="AN32" s="39">
        <x:f>SUM(AG31:AM31)</x:f>
        <x:v>806</x:v>
      </x:c>
    </x:row>
    <x:row r="33" spans="1:40">
      <x:c r="A33" s="32" t="s">
        <x:v>4</x:v>
      </x:c>
      <x:c r="B33" s="35">
        <x:f t="shared" ref="B33:AF33" si="11">COUNTIF(B5:B30,"교")+COUNTIF(B5:B30,"출")+COUNTIF(B5:B30,"연")+COUNTIF(B5:B30,"반")</x:f>
        <x:v>0</x:v>
      </x:c>
      <x:c r="C33" s="35">
        <x:f t="shared" si="11"/>
        <x:v>0</x:v>
      </x:c>
      <x:c r="D33" s="35">
        <x:f t="shared" si="11"/>
        <x:v>0</x:v>
      </x:c>
      <x:c r="E33" s="90">
        <x:f t="shared" si="11"/>
        <x:v>0</x:v>
      </x:c>
      <x:c r="F33" s="90">
        <x:f t="shared" si="11"/>
        <x:v>0</x:v>
      </x:c>
      <x:c r="G33" s="35">
        <x:f t="shared" si="11"/>
        <x:v>0</x:v>
      </x:c>
      <x:c r="H33" s="35">
        <x:f t="shared" si="11"/>
        <x:v>0</x:v>
      </x:c>
      <x:c r="I33" s="35">
        <x:f t="shared" si="11"/>
        <x:v>0</x:v>
      </x:c>
      <x:c r="J33" s="35">
        <x:f t="shared" si="11"/>
        <x:v>0</x:v>
      </x:c>
      <x:c r="K33" s="35">
        <x:f t="shared" si="11"/>
        <x:v>0</x:v>
      </x:c>
      <x:c r="L33" s="90">
        <x:f t="shared" si="11"/>
        <x:v>0</x:v>
      </x:c>
      <x:c r="M33" s="90">
        <x:f t="shared" si="11"/>
        <x:v>0</x:v>
      </x:c>
      <x:c r="N33" s="35">
        <x:f t="shared" si="11"/>
        <x:v>0</x:v>
      </x:c>
      <x:c r="O33" s="35">
        <x:f t="shared" si="11"/>
        <x:v>0</x:v>
      </x:c>
      <x:c r="P33" s="35">
        <x:f t="shared" si="11"/>
        <x:v>0</x:v>
      </x:c>
      <x:c r="Q33" s="35">
        <x:f t="shared" si="11"/>
        <x:v>0</x:v>
      </x:c>
      <x:c r="R33" s="35">
        <x:f t="shared" si="11"/>
        <x:v>1</x:v>
      </x:c>
      <x:c r="S33" s="90">
        <x:f t="shared" si="11"/>
        <x:v>0</x:v>
      </x:c>
      <x:c r="T33" s="90">
        <x:f t="shared" si="11"/>
        <x:v>0</x:v>
      </x:c>
      <x:c r="U33" s="35">
        <x:f t="shared" si="11"/>
        <x:v>0</x:v>
      </x:c>
      <x:c r="V33" s="35">
        <x:f t="shared" si="11"/>
        <x:v>0</x:v>
      </x:c>
      <x:c r="W33" s="35">
        <x:f t="shared" si="11"/>
        <x:v>1</x:v>
      </x:c>
      <x:c r="X33" s="35">
        <x:f t="shared" si="11"/>
        <x:v>1</x:v>
      </x:c>
      <x:c r="Y33" s="35">
        <x:f t="shared" si="11"/>
        <x:v>2</x:v>
      </x:c>
      <x:c r="Z33" s="90">
        <x:f t="shared" si="11"/>
        <x:v>1</x:v>
      </x:c>
      <x:c r="AA33" s="90">
        <x:f t="shared" si="11"/>
        <x:v>1</x:v>
      </x:c>
      <x:c r="AB33" s="35">
        <x:f t="shared" si="11"/>
        <x:v>1</x:v>
      </x:c>
      <x:c r="AC33" s="35">
        <x:f t="shared" si="11"/>
        <x:v>0</x:v>
      </x:c>
      <x:c r="AD33" s="35">
        <x:f t="shared" si="11"/>
        <x:v>0</x:v>
      </x:c>
      <x:c r="AE33" s="35">
        <x:f t="shared" si="11"/>
        <x:v>0</x:v>
      </x:c>
      <x:c r="AF33" s="35">
        <x:f t="shared" si="11"/>
        <x:v>0</x:v>
      </x:c>
      <x:c r="AG33" s="48"/>
      <x:c r="AH33" s="71"/>
      <x:c r="AI33" s="50"/>
      <x:c r="AJ33" s="109">
        <x:f>SUM(B33:AF33)</x:f>
        <x:v>8</x:v>
      </x:c>
      <x:c r="AK33" s="110"/>
      <x:c r="AL33" s="111"/>
      <x:c r="AM33" s="36"/>
      <x:c r="AN33" s="55"/>
    </x:row>
    <x:row r="34" spans="1:40" ht="16.5" customHeight="1">
      <x:c r="A34" s="37" t="s">
        <x:v>2</x:v>
      </x:c>
      <x:c r="B34" s="38">
        <x:f t="shared" ref="B34:AF34" si="12">COUNTIF(B5:B30,"청")+COUNTIF(B5:B30,"병")+COUNTIF(B5:B30,"산")</x:f>
        <x:v>0</x:v>
      </x:c>
      <x:c r="C34" s="38">
        <x:f t="shared" si="12"/>
        <x:v>0</x:v>
      </x:c>
      <x:c r="D34" s="38">
        <x:f t="shared" si="12"/>
        <x:v>0</x:v>
      </x:c>
      <x:c r="E34" s="91">
        <x:f t="shared" si="12"/>
        <x:v>0</x:v>
      </x:c>
      <x:c r="F34" s="91">
        <x:f t="shared" si="12"/>
        <x:v>0</x:v>
      </x:c>
      <x:c r="G34" s="38">
        <x:f t="shared" si="12"/>
        <x:v>0</x:v>
      </x:c>
      <x:c r="H34" s="38">
        <x:f t="shared" si="12"/>
        <x:v>0</x:v>
      </x:c>
      <x:c r="I34" s="38">
        <x:f t="shared" si="12"/>
        <x:v>0</x:v>
      </x:c>
      <x:c r="J34" s="38">
        <x:f t="shared" si="12"/>
        <x:v>0</x:v>
      </x:c>
      <x:c r="K34" s="38">
        <x:f t="shared" si="12"/>
        <x:v>0</x:v>
      </x:c>
      <x:c r="L34" s="91">
        <x:f t="shared" si="12"/>
        <x:v>0</x:v>
      </x:c>
      <x:c r="M34" s="91">
        <x:f t="shared" si="12"/>
        <x:v>0</x:v>
      </x:c>
      <x:c r="N34" s="38">
        <x:f t="shared" si="12"/>
        <x:v>0</x:v>
      </x:c>
      <x:c r="O34" s="38">
        <x:f t="shared" si="12"/>
        <x:v>0</x:v>
      </x:c>
      <x:c r="P34" s="38">
        <x:f t="shared" si="12"/>
        <x:v>0</x:v>
      </x:c>
      <x:c r="Q34" s="38">
        <x:f t="shared" si="12"/>
        <x:v>0</x:v>
      </x:c>
      <x:c r="R34" s="38">
        <x:f t="shared" si="12"/>
        <x:v>0</x:v>
      </x:c>
      <x:c r="S34" s="91">
        <x:f t="shared" si="12"/>
        <x:v>0</x:v>
      </x:c>
      <x:c r="T34" s="91">
        <x:f t="shared" si="12"/>
        <x:v>0</x:v>
      </x:c>
      <x:c r="U34" s="38">
        <x:f t="shared" si="12"/>
        <x:v>0</x:v>
      </x:c>
      <x:c r="V34" s="38">
        <x:f t="shared" si="12"/>
        <x:v>0</x:v>
      </x:c>
      <x:c r="W34" s="38">
        <x:f t="shared" si="12"/>
        <x:v>0</x:v>
      </x:c>
      <x:c r="X34" s="38">
        <x:f t="shared" si="12"/>
        <x:v>0</x:v>
      </x:c>
      <x:c r="Y34" s="38">
        <x:f t="shared" si="12"/>
        <x:v>0</x:v>
      </x:c>
      <x:c r="Z34" s="91">
        <x:f t="shared" si="12"/>
        <x:v>0</x:v>
      </x:c>
      <x:c r="AA34" s="91">
        <x:f t="shared" si="12"/>
        <x:v>0</x:v>
      </x:c>
      <x:c r="AB34" s="38">
        <x:f t="shared" si="12"/>
        <x:v>0</x:v>
      </x:c>
      <x:c r="AC34" s="38">
        <x:f t="shared" si="12"/>
        <x:v>0</x:v>
      </x:c>
      <x:c r="AD34" s="38">
        <x:f t="shared" si="12"/>
        <x:v>0</x:v>
      </x:c>
      <x:c r="AE34" s="38">
        <x:f t="shared" si="12"/>
        <x:v>0</x:v>
      </x:c>
      <x:c r="AF34" s="38">
        <x:f t="shared" si="12"/>
        <x:v>0</x:v>
      </x:c>
      <x:c r="AG34" s="94">
        <x:f>SUM(B34:AF34)</x:f>
        <x:v>0</x:v>
      </x:c>
      <x:c r="AH34" s="95"/>
      <x:c r="AI34" s="96"/>
      <x:c r="AJ34" s="54"/>
      <x:c r="AK34" s="116" t="s">
        <x:v>5</x:v>
      </x:c>
      <x:c r="AL34" s="117"/>
      <x:c r="AM34" s="36"/>
      <x:c r="AN34" s="56"/>
    </x:row>
    <x:row r="35" spans="1:40">
      <x:c r="A35" s="40" t="s">
        <x:v>34</x:v>
      </x:c>
      <x:c r="B35" s="41">
        <x:f>COUNTIF(B5:B30,"")</x:f>
        <x:v>4</x:v>
      </x:c>
      <x:c r="C35" s="41">
        <x:f>COUNTIF(C5:C30,"")</x:f>
        <x:v>5</x:v>
      </x:c>
      <x:c r="D35" s="41">
        <x:f t="shared" ref="D35:AF35" si="13">COUNTIF(D5:D30,"")</x:f>
        <x:v>5</x:v>
      </x:c>
      <x:c r="E35" s="92">
        <x:f t="shared" si="13"/>
        <x:v>15</x:v>
      </x:c>
      <x:c r="F35" s="92">
        <x:f t="shared" si="13"/>
        <x:v>15</x:v>
      </x:c>
      <x:c r="G35" s="41">
        <x:f t="shared" si="13"/>
        <x:v>7</x:v>
      </x:c>
      <x:c r="H35" s="41">
        <x:f t="shared" si="13"/>
        <x:v>5</x:v>
      </x:c>
      <x:c r="I35" s="41">
        <x:f t="shared" si="13"/>
        <x:v>6</x:v>
      </x:c>
      <x:c r="J35" s="41">
        <x:f t="shared" si="13"/>
        <x:v>3</x:v>
      </x:c>
      <x:c r="K35" s="41">
        <x:f t="shared" si="13"/>
        <x:v>5</x:v>
      </x:c>
      <x:c r="L35" s="92">
        <x:f t="shared" si="13"/>
        <x:v>13</x:v>
      </x:c>
      <x:c r="M35" s="92">
        <x:f t="shared" si="13"/>
        <x:v>14</x:v>
      </x:c>
      <x:c r="N35" s="41">
        <x:f t="shared" si="13"/>
        <x:v>4</x:v>
      </x:c>
      <x:c r="O35" s="41">
        <x:f t="shared" si="13"/>
        <x:v>6</x:v>
      </x:c>
      <x:c r="P35" s="41">
        <x:f t="shared" si="13"/>
        <x:v>4</x:v>
      </x:c>
      <x:c r="Q35" s="41">
        <x:f t="shared" si="13"/>
        <x:v>3</x:v>
      </x:c>
      <x:c r="R35" s="41">
        <x:f t="shared" si="13"/>
        <x:v>4</x:v>
      </x:c>
      <x:c r="S35" s="92">
        <x:f t="shared" si="13"/>
        <x:v>13</x:v>
      </x:c>
      <x:c r="T35" s="92">
        <x:f t="shared" si="13"/>
        <x:v>14</x:v>
      </x:c>
      <x:c r="U35" s="41">
        <x:f t="shared" si="13"/>
        <x:v>6</x:v>
      </x:c>
      <x:c r="V35" s="41">
        <x:f t="shared" si="13"/>
        <x:v>5</x:v>
      </x:c>
      <x:c r="W35" s="41">
        <x:f t="shared" si="13"/>
        <x:v>3</x:v>
      </x:c>
      <x:c r="X35" s="41">
        <x:f t="shared" si="13"/>
        <x:v>2</x:v>
      </x:c>
      <x:c r="Y35" s="41">
        <x:f t="shared" si="13"/>
        <x:v>3</x:v>
      </x:c>
      <x:c r="Z35" s="92">
        <x:f t="shared" si="13"/>
        <x:v>12</x:v>
      </x:c>
      <x:c r="AA35" s="92">
        <x:f t="shared" si="13"/>
        <x:v>13</x:v>
      </x:c>
      <x:c r="AB35" s="41">
        <x:f t="shared" si="13"/>
        <x:v>3</x:v>
      </x:c>
      <x:c r="AC35" s="41">
        <x:f t="shared" si="13"/>
        <x:v>4</x:v>
      </x:c>
      <x:c r="AD35" s="41">
        <x:f t="shared" si="13"/>
        <x:v>5</x:v>
      </x:c>
      <x:c r="AE35" s="41">
        <x:f t="shared" si="13"/>
        <x:v>3</x:v>
      </x:c>
      <x:c r="AF35" s="41">
        <x:f t="shared" si="13"/>
        <x:v>4</x:v>
      </x:c>
      <x:c r="AG35" s="51"/>
      <x:c r="AH35" s="52"/>
      <x:c r="AI35" s="42">
        <x:f>SUM(B35:AF35)</x:f>
        <x:v>208</x:v>
      </x:c>
      <x:c r="AJ35" s="53"/>
      <x:c r="AK35" s="118"/>
      <x:c r="AL35" s="119"/>
      <x:c r="AM35" s="43"/>
      <x:c r="AN35" s="44">
        <x:f>SUM(B31:AF31)</x:f>
        <x:v>497</x:v>
      </x:c>
    </x:row>
    <x:row r="36" spans="2:32">
      <x:c r="B36" s="72">
        <x:v>1</x:v>
      </x:c>
      <x:c r="C36" s="72">
        <x:v>2</x:v>
      </x:c>
      <x:c r="D36" s="72">
        <x:v>3</x:v>
      </x:c>
      <x:c r="E36" s="83">
        <x:v>4</x:v>
      </x:c>
      <x:c r="F36" s="83">
        <x:v>5</x:v>
      </x:c>
      <x:c r="G36" s="72">
        <x:v>6</x:v>
      </x:c>
      <x:c r="H36" s="72">
        <x:v>7</x:v>
      </x:c>
      <x:c r="I36" s="72">
        <x:v>8</x:v>
      </x:c>
      <x:c r="J36" s="72">
        <x:v>9</x:v>
      </x:c>
      <x:c r="K36" s="72">
        <x:v>10</x:v>
      </x:c>
      <x:c r="L36" s="83">
        <x:v>11</x:v>
      </x:c>
      <x:c r="M36" s="83">
        <x:v>12</x:v>
      </x:c>
      <x:c r="N36" s="72">
        <x:v>13</x:v>
      </x:c>
      <x:c r="O36" s="72">
        <x:v>14</x:v>
      </x:c>
      <x:c r="P36" s="72">
        <x:v>15</x:v>
      </x:c>
      <x:c r="Q36" s="72">
        <x:v>16</x:v>
      </x:c>
      <x:c r="R36" s="72">
        <x:v>17</x:v>
      </x:c>
      <x:c r="S36" s="83">
        <x:v>18</x:v>
      </x:c>
      <x:c r="T36" s="83">
        <x:v>19</x:v>
      </x:c>
      <x:c r="U36" s="72">
        <x:v>20</x:v>
      </x:c>
      <x:c r="V36" s="72">
        <x:v>21</x:v>
      </x:c>
      <x:c r="W36" s="72">
        <x:v>22</x:v>
      </x:c>
      <x:c r="X36" s="72">
        <x:v>23</x:v>
      </x:c>
      <x:c r="Y36" s="72">
        <x:v>24</x:v>
      </x:c>
      <x:c r="Z36" s="83">
        <x:v>25</x:v>
      </x:c>
      <x:c r="AA36" s="83">
        <x:v>26</x:v>
      </x:c>
      <x:c r="AB36" s="72">
        <x:v>27</x:v>
      </x:c>
      <x:c r="AC36" s="72">
        <x:v>28</x:v>
      </x:c>
      <x:c r="AD36" s="72">
        <x:v>29</x:v>
      </x:c>
      <x:c r="AE36" s="72">
        <x:v>30</x:v>
      </x:c>
      <x:c r="AF36" s="72">
        <x:v>31</x:v>
      </x:c>
    </x:row>
  </x:sheetData>
  <x:mergeCells count="11">
    <x:mergeCell ref="AG34:AI34"/>
    <x:mergeCell ref="AH3:AH4"/>
    <x:mergeCell ref="AK3:AK4"/>
    <x:mergeCell ref="A1:AN2"/>
    <x:mergeCell ref="AI3:AI4"/>
    <x:mergeCell ref="AL3:AL4"/>
    <x:mergeCell ref="AN3:AN4"/>
    <x:mergeCell ref="AJ33:AL33"/>
    <x:mergeCell ref="A3:A4"/>
    <x:mergeCell ref="AG3:AG4"/>
    <x:mergeCell ref="AK34:AL35"/>
  </x:mergeCells>
  <x:pageMargins left="0.40986111760139465" right="0.12986111640930176" top="0.18000000715255737" bottom="0.17000000178813934" header="0.12986111640930176" footer="0.12986111640930176"/>
  <x:pageSetup paperSize="9" scale="100" firstPageNumber="1" fitToWidth="1" fitToHeight="1" orientation="landscape" usePrinterDefaults="1" blackAndWhite="0" draft="0" useFirstPageNumber="0" horizontalDpi="4294967293" verticalDpi="4294967293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R36"/>
  <x:sheetViews>
    <x:sheetView tabSelected="1" topLeftCell="A10" zoomScaleNormal="100" zoomScaleSheetLayoutView="75" workbookViewId="0">
      <x:selection activeCell="AQ20" activeCellId="0" sqref="AQ20:AQ20"/>
    </x:sheetView>
  </x:sheetViews>
  <x:sheetFormatPr defaultColWidth="3.875" defaultRowHeight="16.399999999999999"/>
  <x:cols>
    <x:col min="1" max="1" width="8.25" style="2" customWidth="1"/>
    <x:col min="2" max="4" width="3.125" style="72" customWidth="1"/>
    <x:col min="5" max="6" width="3.125" style="83" customWidth="1"/>
    <x:col min="7" max="11" width="3.125" style="72" customWidth="1"/>
    <x:col min="12" max="13" width="3.125" style="83" customWidth="1"/>
    <x:col min="14" max="18" width="3.125" style="72" customWidth="1"/>
    <x:col min="19" max="20" width="3.125" style="83" customWidth="1"/>
    <x:col min="21" max="25" width="3.125" style="72" customWidth="1"/>
    <x:col min="26" max="27" width="3.125" style="83" customWidth="1"/>
    <x:col min="28" max="32" width="3.125" style="72" customWidth="1"/>
    <x:col min="33" max="33" width="3.375" style="2" customWidth="1"/>
    <x:col min="34" max="34" width="3" style="2" customWidth="1"/>
    <x:col min="35" max="35" width="3.375" style="2" customWidth="1"/>
    <x:col min="36" max="39" width="3" style="2" customWidth="1"/>
    <x:col min="40" max="40" width="4.375" style="2" customWidth="1"/>
    <x:col min="41" max="41" width="4.625" style="2" customWidth="1"/>
    <x:col min="42" max="16384" width="3.875" style="2"/>
  </x:cols>
  <x:sheetData>
    <x:row r="1" spans="1:40" ht="11.25" customHeight="1">
      <x:c r="A1" s="101" t="s">
        <x:v>1</x:v>
      </x:c>
      <x:c r="B1" s="101"/>
      <x:c r="C1" s="101"/>
      <x:c r="D1" s="101"/>
      <x:c r="E1" s="101"/>
      <x:c r="F1" s="101"/>
      <x:c r="G1" s="101"/>
      <x:c r="H1" s="101"/>
      <x:c r="I1" s="101"/>
      <x:c r="J1" s="101"/>
      <x:c r="K1" s="101"/>
      <x:c r="L1" s="101"/>
      <x:c r="M1" s="101"/>
      <x:c r="N1" s="101"/>
      <x:c r="O1" s="101"/>
      <x:c r="P1" s="101"/>
      <x:c r="Q1" s="101"/>
      <x:c r="R1" s="101"/>
      <x:c r="S1" s="101"/>
      <x:c r="T1" s="101"/>
      <x:c r="U1" s="101"/>
      <x:c r="V1" s="101"/>
      <x:c r="W1" s="101"/>
      <x:c r="X1" s="101"/>
      <x:c r="Y1" s="101"/>
      <x:c r="Z1" s="101"/>
      <x:c r="AA1" s="101"/>
      <x:c r="AB1" s="101"/>
      <x:c r="AC1" s="101"/>
      <x:c r="AD1" s="101"/>
      <x:c r="AE1" s="101"/>
      <x:c r="AF1" s="101"/>
      <x:c r="AG1" s="101"/>
      <x:c r="AH1" s="101"/>
      <x:c r="AI1" s="101"/>
      <x:c r="AJ1" s="101"/>
      <x:c r="AK1" s="101"/>
      <x:c r="AL1" s="101"/>
      <x:c r="AM1" s="101"/>
      <x:c r="AN1" s="101"/>
    </x:row>
    <x:row r="2" spans="1:40" ht="14.25" customHeight="1">
      <x:c r="A2" s="102"/>
      <x:c r="B2" s="102"/>
      <x:c r="C2" s="102"/>
      <x:c r="D2" s="102"/>
      <x:c r="E2" s="102"/>
      <x:c r="F2" s="102"/>
      <x:c r="G2" s="102"/>
      <x:c r="H2" s="102"/>
      <x:c r="I2" s="102"/>
      <x:c r="J2" s="102"/>
      <x:c r="K2" s="102"/>
      <x:c r="L2" s="102"/>
      <x:c r="M2" s="102"/>
      <x:c r="N2" s="102"/>
      <x:c r="O2" s="102"/>
      <x:c r="P2" s="102"/>
      <x:c r="Q2" s="102"/>
      <x:c r="R2" s="102"/>
      <x:c r="S2" s="102"/>
      <x:c r="T2" s="102"/>
      <x:c r="U2" s="102"/>
      <x:c r="V2" s="102"/>
      <x:c r="W2" s="102"/>
      <x:c r="X2" s="102"/>
      <x:c r="Y2" s="102"/>
      <x:c r="Z2" s="102"/>
      <x:c r="AA2" s="102"/>
      <x:c r="AB2" s="102"/>
      <x:c r="AC2" s="102"/>
      <x:c r="AD2" s="102"/>
      <x:c r="AE2" s="102"/>
      <x:c r="AF2" s="102"/>
      <x:c r="AG2" s="102"/>
      <x:c r="AH2" s="102"/>
      <x:c r="AI2" s="102"/>
      <x:c r="AJ2" s="102"/>
      <x:c r="AK2" s="102"/>
      <x:c r="AL2" s="102"/>
      <x:c r="AM2" s="102"/>
      <x:c r="AN2" s="102"/>
    </x:row>
    <x:row r="3" spans="1:40" ht="15" customHeight="1">
      <x:c r="A3" s="112" t="s">
        <x:v>7</x:v>
      </x:c>
      <x:c r="B3" s="4">
        <x:v>1</x:v>
      </x:c>
      <x:c r="C3" s="5">
        <x:v>2</x:v>
      </x:c>
      <x:c r="D3" s="4">
        <x:v>3</x:v>
      </x:c>
      <x:c r="E3" s="84">
        <x:v>4</x:v>
      </x:c>
      <x:c r="F3" s="88">
        <x:v>5</x:v>
      </x:c>
      <x:c r="G3" s="4">
        <x:v>6</x:v>
      </x:c>
      <x:c r="H3" s="4">
        <x:v>7</x:v>
      </x:c>
      <x:c r="I3" s="5">
        <x:v>8</x:v>
      </x:c>
      <x:c r="J3" s="4">
        <x:v>9</x:v>
      </x:c>
      <x:c r="K3" s="4">
        <x:v>10</x:v>
      </x:c>
      <x:c r="L3" s="88">
        <x:v>11</x:v>
      </x:c>
      <x:c r="M3" s="84">
        <x:v>12</x:v>
      </x:c>
      <x:c r="N3" s="4">
        <x:v>13</x:v>
      </x:c>
      <x:c r="O3" s="5">
        <x:v>14</x:v>
      </x:c>
      <x:c r="P3" s="4">
        <x:v>15</x:v>
      </x:c>
      <x:c r="Q3" s="4">
        <x:v>16</x:v>
      </x:c>
      <x:c r="R3" s="5">
        <x:v>17</x:v>
      </x:c>
      <x:c r="S3" s="84">
        <x:v>18</x:v>
      </x:c>
      <x:c r="T3" s="84">
        <x:v>19</x:v>
      </x:c>
      <x:c r="U3" s="5">
        <x:v>20</x:v>
      </x:c>
      <x:c r="V3" s="4">
        <x:v>21</x:v>
      </x:c>
      <x:c r="W3" s="4">
        <x:v>22</x:v>
      </x:c>
      <x:c r="X3" s="5">
        <x:v>23</x:v>
      </x:c>
      <x:c r="Y3" s="4">
        <x:v>24</x:v>
      </x:c>
      <x:c r="Z3" s="84">
        <x:v>25</x:v>
      </x:c>
      <x:c r="AA3" s="88">
        <x:v>26</x:v>
      </x:c>
      <x:c r="AB3" s="4">
        <x:v>27</x:v>
      </x:c>
      <x:c r="AC3" s="4">
        <x:v>28</x:v>
      </x:c>
      <x:c r="AD3" s="4">
        <x:v>29</x:v>
      </x:c>
      <x:c r="AE3" s="4">
        <x:v>30</x:v>
      </x:c>
      <x:c r="AF3" s="4">
        <x:v>31</x:v>
      </x:c>
      <x:c r="AG3" s="114" t="s">
        <x:v>44</x:v>
      </x:c>
      <x:c r="AH3" s="97" t="s">
        <x:v>41</x:v>
      </x:c>
      <x:c r="AI3" s="103" t="s">
        <x:v>34</x:v>
      </x:c>
      <x:c r="AJ3" s="6" t="s">
        <x:v>40</x:v>
      </x:c>
      <x:c r="AK3" s="99" t="s">
        <x:v>12</x:v>
      </x:c>
      <x:c r="AL3" s="105" t="s">
        <x:v>29</x:v>
      </x:c>
      <x:c r="AM3" s="60" t="s">
        <x:v>47</x:v>
      </x:c>
      <x:c r="AN3" s="107" t="s">
        <x:v>23</x:v>
      </x:c>
    </x:row>
    <x:row r="4" spans="1:43" ht="15.75" customHeight="1">
      <x:c r="A4" s="113"/>
      <x:c r="B4" s="74" t="s">
        <x:v>9</x:v>
      </x:c>
      <x:c r="C4" s="73" t="s">
        <x:v>21</x:v>
      </x:c>
      <x:c r="D4" s="73" t="s">
        <x:v>31</x:v>
      </x:c>
      <x:c r="E4" s="85" t="s">
        <x:v>11</x:v>
      </x:c>
      <x:c r="F4" s="85" t="s">
        <x:v>32</x:v>
      </x:c>
      <x:c r="G4" s="73" t="s">
        <x:v>30</x:v>
      </x:c>
      <x:c r="H4" s="73" t="s">
        <x:v>13</x:v>
      </x:c>
      <x:c r="I4" s="73" t="s">
        <x:v>9</x:v>
      </x:c>
      <x:c r="J4" s="73" t="s">
        <x:v>21</x:v>
      </x:c>
      <x:c r="K4" s="73" t="s">
        <x:v>31</x:v>
      </x:c>
      <x:c r="L4" s="85" t="s">
        <x:v>11</x:v>
      </x:c>
      <x:c r="M4" s="85" t="s">
        <x:v>32</x:v>
      </x:c>
      <x:c r="N4" s="73" t="s">
        <x:v>30</x:v>
      </x:c>
      <x:c r="O4" s="73" t="s">
        <x:v>13</x:v>
      </x:c>
      <x:c r="P4" s="73" t="s">
        <x:v>9</x:v>
      </x:c>
      <x:c r="Q4" s="73" t="s">
        <x:v>21</x:v>
      </x:c>
      <x:c r="R4" s="73" t="s">
        <x:v>31</x:v>
      </x:c>
      <x:c r="S4" s="85" t="s">
        <x:v>11</x:v>
      </x:c>
      <x:c r="T4" s="85" t="s">
        <x:v>32</x:v>
      </x:c>
      <x:c r="U4" s="73" t="s">
        <x:v>30</x:v>
      </x:c>
      <x:c r="V4" s="73" t="s">
        <x:v>13</x:v>
      </x:c>
      <x:c r="W4" s="73" t="s">
        <x:v>9</x:v>
      </x:c>
      <x:c r="X4" s="73" t="s">
        <x:v>21</x:v>
      </x:c>
      <x:c r="Y4" s="73" t="s">
        <x:v>31</x:v>
      </x:c>
      <x:c r="Z4" s="85" t="s">
        <x:v>11</x:v>
      </x:c>
      <x:c r="AA4" s="85" t="s">
        <x:v>32</x:v>
      </x:c>
      <x:c r="AB4" s="73" t="s">
        <x:v>30</x:v>
      </x:c>
      <x:c r="AC4" s="73" t="s">
        <x:v>13</x:v>
      </x:c>
      <x:c r="AD4" s="73" t="s">
        <x:v>9</x:v>
      </x:c>
      <x:c r="AE4" s="73" t="s">
        <x:v>21</x:v>
      </x:c>
      <x:c r="AF4" s="73" t="s">
        <x:v>31</x:v>
      </x:c>
      <x:c r="AG4" s="115"/>
      <x:c r="AH4" s="98"/>
      <x:c r="AI4" s="104"/>
      <x:c r="AJ4" s="7" t="s">
        <x:v>25</x:v>
      </x:c>
      <x:c r="AK4" s="100"/>
      <x:c r="AL4" s="106"/>
      <x:c r="AM4" s="61" t="s">
        <x:v>38</x:v>
      </x:c>
      <x:c r="AN4" s="108"/>
      <x:c r="AO4" s="8"/>
      <x:c r="AP4" s="8"/>
      <x:c r="AQ4" s="8"/>
    </x:row>
    <x:row r="5" spans="1:43" ht="15.75" customHeight="1">
      <x:c r="A5" s="9" t="s">
        <x:v>43</x:v>
      </x:c>
      <x:c r="B5" s="75" t="s">
        <x:v>44</x:v>
      </x:c>
      <x:c r="C5" s="14" t="s">
        <x:v>44</x:v>
      </x:c>
      <x:c r="D5" s="14" t="s">
        <x:v>44</x:v>
      </x:c>
      <x:c r="E5" s="86"/>
      <x:c r="F5" s="86"/>
      <x:c r="G5" s="14" t="s">
        <x:v>44</x:v>
      </x:c>
      <x:c r="H5" s="14" t="s">
        <x:v>44</x:v>
      </x:c>
      <x:c r="I5" s="14" t="s">
        <x:v>44</x:v>
      </x:c>
      <x:c r="J5" s="14" t="s">
        <x:v>44</x:v>
      </x:c>
      <x:c r="K5" s="14" t="s">
        <x:v>44</x:v>
      </x:c>
      <x:c r="L5" s="86"/>
      <x:c r="M5" s="86"/>
      <x:c r="N5" s="14" t="s">
        <x:v>44</x:v>
      </x:c>
      <x:c r="O5" s="14" t="s">
        <x:v>44</x:v>
      </x:c>
      <x:c r="P5" s="14" t="s">
        <x:v>44</x:v>
      </x:c>
      <x:c r="Q5" s="14" t="s">
        <x:v>44</x:v>
      </x:c>
      <x:c r="R5" s="14" t="s">
        <x:v>44</x:v>
      </x:c>
      <x:c r="S5" s="86"/>
      <x:c r="T5" s="86"/>
      <x:c r="U5" s="14" t="s">
        <x:v>44</x:v>
      </x:c>
      <x:c r="V5" s="14" t="s">
        <x:v>44</x:v>
      </x:c>
      <x:c r="W5" s="14" t="s">
        <x:v>44</x:v>
      </x:c>
      <x:c r="X5" s="14" t="s">
        <x:v>44</x:v>
      </x:c>
      <x:c r="Y5" s="14" t="s">
        <x:v>44</x:v>
      </x:c>
      <x:c r="Z5" s="86"/>
      <x:c r="AA5" s="86"/>
      <x:c r="AB5" s="14" t="s">
        <x:v>44</x:v>
      </x:c>
      <x:c r="AC5" s="16" t="s">
        <x:v>44</x:v>
      </x:c>
      <x:c r="AD5" s="16" t="s">
        <x:v>44</x:v>
      </x:c>
      <x:c r="AE5" s="16" t="s">
        <x:v>44</x:v>
      </x:c>
      <x:c r="AF5" s="16" t="s">
        <x:v>44</x:v>
      </x:c>
      <x:c r="AG5" s="10">
        <x:f t="shared" ref="AG5:AG30" si="0">COUNTIF(B5:AF5,"D")</x:f>
        <x:v>23</x:v>
      </x:c>
      <x:c r="AH5" s="11">
        <x:f t="shared" ref="AH5:AH30" si="1">COUNTIF(B5:AF5,"N")</x:f>
        <x:v>0</x:v>
      </x:c>
      <x:c r="AI5" s="11">
        <x:f t="shared" ref="AI5:AI30" si="2">COUNTIF(B5:AF5,"")</x:f>
        <x:v>8</x:v>
      </x:c>
      <x:c r="AJ5" s="12">
        <x:f t="shared" ref="AJ5:AJ30" si="3">COUNTIF(B5:AF5,"교")+COUNTIF(B5:AF5,"출")</x:f>
        <x:v>0</x:v>
      </x:c>
      <x:c r="AK5" s="62">
        <x:f t="shared" ref="AK5:AK30" si="4">COUNTIF(B5:AF5,"연")</x:f>
        <x:v>0</x:v>
      </x:c>
      <x:c r="AL5" s="63">
        <x:f t="shared" ref="AL5:AL30" si="5">COUNTIF(B5:AF5,"반")</x:f>
        <x:v>0</x:v>
      </x:c>
      <x:c r="AM5" s="63">
        <x:f t="shared" ref="AM5:AM30" si="6">COUNTIF(B5:AF5,"청")+COUNTIF(B5:AF5,"병")</x:f>
        <x:v>0</x:v>
      </x:c>
      <x:c r="AN5" s="13">
        <x:f>SUM(AG5:AM5)</x:f>
        <x:v>31</x:v>
      </x:c>
      <x:c r="AO5" s="8"/>
      <x:c r="AP5" s="8"/>
      <x:c r="AQ5" s="8"/>
    </x:row>
    <x:row r="6" spans="1:43" ht="15.75" customHeight="1">
      <x:c r="A6" s="9" t="s">
        <x:v>10</x:v>
      </x:c>
      <x:c r="B6" s="75" t="s">
        <x:v>44</x:v>
      </x:c>
      <x:c r="C6" s="14" t="s">
        <x:v>44</x:v>
      </x:c>
      <x:c r="D6" s="14" t="s">
        <x:v>44</x:v>
      </x:c>
      <x:c r="E6" s="86"/>
      <x:c r="F6" s="86"/>
      <x:c r="G6" s="14" t="s">
        <x:v>44</x:v>
      </x:c>
      <x:c r="H6" s="14" t="s">
        <x:v>44</x:v>
      </x:c>
      <x:c r="I6" s="14" t="s">
        <x:v>44</x:v>
      </x:c>
      <x:c r="J6" s="14" t="s">
        <x:v>44</x:v>
      </x:c>
      <x:c r="K6" s="14" t="s">
        <x:v>44</x:v>
      </x:c>
      <x:c r="L6" s="86"/>
      <x:c r="M6" s="86"/>
      <x:c r="N6" s="14" t="s">
        <x:v>44</x:v>
      </x:c>
      <x:c r="O6" s="14" t="s">
        <x:v>44</x:v>
      </x:c>
      <x:c r="P6" s="14" t="s">
        <x:v>44</x:v>
      </x:c>
      <x:c r="Q6" s="14" t="s">
        <x:v>44</x:v>
      </x:c>
      <x:c r="R6" s="14" t="s">
        <x:v>44</x:v>
      </x:c>
      <x:c r="S6" s="86"/>
      <x:c r="T6" s="86"/>
      <x:c r="U6" s="14" t="s">
        <x:v>44</x:v>
      </x:c>
      <x:c r="V6" s="14" t="s">
        <x:v>44</x:v>
      </x:c>
      <x:c r="W6" s="14" t="s">
        <x:v>44</x:v>
      </x:c>
      <x:c r="X6" s="14" t="s">
        <x:v>44</x:v>
      </x:c>
      <x:c r="Y6" s="14" t="s">
        <x:v>44</x:v>
      </x:c>
      <x:c r="Z6" s="86"/>
      <x:c r="AA6" s="86"/>
      <x:c r="AB6" s="14" t="s">
        <x:v>44</x:v>
      </x:c>
      <x:c r="AC6" s="14" t="s">
        <x:v>44</x:v>
      </x:c>
      <x:c r="AD6" s="14" t="s">
        <x:v>44</x:v>
      </x:c>
      <x:c r="AE6" s="14" t="s">
        <x:v>44</x:v>
      </x:c>
      <x:c r="AF6" s="14" t="s">
        <x:v>44</x:v>
      </x:c>
      <x:c r="AG6" s="10">
        <x:f t="shared" si="0"/>
        <x:v>23</x:v>
      </x:c>
      <x:c r="AH6" s="11">
        <x:f t="shared" si="1"/>
        <x:v>0</x:v>
      </x:c>
      <x:c r="AI6" s="11">
        <x:f t="shared" si="2"/>
        <x:v>8</x:v>
      </x:c>
      <x:c r="AJ6" s="12">
        <x:f t="shared" si="3"/>
        <x:v>0</x:v>
      </x:c>
      <x:c r="AK6" s="64">
        <x:f t="shared" si="4"/>
        <x:v>0</x:v>
      </x:c>
      <x:c r="AL6" s="65">
        <x:f t="shared" si="5"/>
        <x:v>0</x:v>
      </x:c>
      <x:c r="AM6" s="65">
        <x:f t="shared" si="6"/>
        <x:v>0</x:v>
      </x:c>
      <x:c r="AN6" s="3">
        <x:f t="shared" ref="AN6:AN30" si="7">SUM(AG6:AM6)</x:f>
        <x:v>31</x:v>
      </x:c>
      <x:c r="AO6" s="8"/>
      <x:c r="AP6" s="8"/>
      <x:c r="AQ6" s="8"/>
    </x:row>
    <x:row r="7" spans="1:43" ht="15.75" customHeight="1">
      <x:c r="A7" s="9" t="s">
        <x:v>20</x:v>
      </x:c>
      <x:c r="B7" s="75" t="s">
        <x:v>44</x:v>
      </x:c>
      <x:c r="C7" s="14" t="s">
        <x:v>44</x:v>
      </x:c>
      <x:c r="D7" s="14" t="s">
        <x:v>44</x:v>
      </x:c>
      <x:c r="E7" s="86"/>
      <x:c r="F7" s="86"/>
      <x:c r="G7" s="14" t="s">
        <x:v>44</x:v>
      </x:c>
      <x:c r="H7" s="14" t="s">
        <x:v>44</x:v>
      </x:c>
      <x:c r="I7" s="14" t="s">
        <x:v>44</x:v>
      </x:c>
      <x:c r="J7" s="14" t="s">
        <x:v>44</x:v>
      </x:c>
      <x:c r="K7" s="14" t="s">
        <x:v>44</x:v>
      </x:c>
      <x:c r="L7" s="86"/>
      <x:c r="M7" s="86"/>
      <x:c r="N7" s="14" t="s">
        <x:v>44</x:v>
      </x:c>
      <x:c r="O7" s="14" t="s">
        <x:v>44</x:v>
      </x:c>
      <x:c r="P7" s="14" t="s">
        <x:v>44</x:v>
      </x:c>
      <x:c r="Q7" s="14" t="s">
        <x:v>44</x:v>
      </x:c>
      <x:c r="R7" s="14" t="s">
        <x:v>44</x:v>
      </x:c>
      <x:c r="S7" s="86"/>
      <x:c r="T7" s="86"/>
      <x:c r="U7" s="14" t="s">
        <x:v>44</x:v>
      </x:c>
      <x:c r="V7" s="14" t="s">
        <x:v>44</x:v>
      </x:c>
      <x:c r="W7" s="14" t="s">
        <x:v>44</x:v>
      </x:c>
      <x:c r="X7" s="14" t="s">
        <x:v>44</x:v>
      </x:c>
      <x:c r="Y7" s="14" t="s">
        <x:v>44</x:v>
      </x:c>
      <x:c r="Z7" s="86"/>
      <x:c r="AA7" s="86"/>
      <x:c r="AB7" s="14" t="s">
        <x:v>44</x:v>
      </x:c>
      <x:c r="AC7" s="14" t="s">
        <x:v>44</x:v>
      </x:c>
      <x:c r="AD7" s="14" t="s">
        <x:v>44</x:v>
      </x:c>
      <x:c r="AE7" s="14" t="s">
        <x:v>44</x:v>
      </x:c>
      <x:c r="AF7" s="14" t="s">
        <x:v>44</x:v>
      </x:c>
      <x:c r="AG7" s="10">
        <x:f t="shared" si="0"/>
        <x:v>23</x:v>
      </x:c>
      <x:c r="AH7" s="11">
        <x:f t="shared" si="1"/>
        <x:v>0</x:v>
      </x:c>
      <x:c r="AI7" s="11">
        <x:f t="shared" si="2"/>
        <x:v>8</x:v>
      </x:c>
      <x:c r="AJ7" s="12">
        <x:f t="shared" si="3"/>
        <x:v>0</x:v>
      </x:c>
      <x:c r="AK7" s="64">
        <x:f t="shared" si="4"/>
        <x:v>0</x:v>
      </x:c>
      <x:c r="AL7" s="65">
        <x:f t="shared" si="5"/>
        <x:v>0</x:v>
      </x:c>
      <x:c r="AM7" s="65">
        <x:f t="shared" si="6"/>
        <x:v>0</x:v>
      </x:c>
      <x:c r="AN7" s="3">
        <x:f t="shared" si="7"/>
        <x:v>31</x:v>
      </x:c>
      <x:c r="AO7" s="8"/>
      <x:c r="AP7" s="8"/>
      <x:c r="AQ7" s="8"/>
    </x:row>
    <x:row r="8" spans="1:43" ht="15.75" customHeight="1">
      <x:c r="A8" s="17" t="s">
        <x:v>14</x:v>
      </x:c>
      <x:c r="B8" s="75" t="s">
        <x:v>44</x:v>
      </x:c>
      <x:c r="C8" s="14" t="s">
        <x:v>44</x:v>
      </x:c>
      <x:c r="D8" s="14" t="s">
        <x:v>44</x:v>
      </x:c>
      <x:c r="E8" s="86"/>
      <x:c r="F8" s="86"/>
      <x:c r="G8" s="14" t="s">
        <x:v>44</x:v>
      </x:c>
      <x:c r="H8" s="14" t="s">
        <x:v>44</x:v>
      </x:c>
      <x:c r="I8" s="14" t="s">
        <x:v>44</x:v>
      </x:c>
      <x:c r="J8" s="14" t="s">
        <x:v>44</x:v>
      </x:c>
      <x:c r="K8" s="14" t="s">
        <x:v>44</x:v>
      </x:c>
      <x:c r="L8" s="86"/>
      <x:c r="M8" s="86"/>
      <x:c r="N8" s="14" t="s">
        <x:v>44</x:v>
      </x:c>
      <x:c r="O8" s="14" t="s">
        <x:v>44</x:v>
      </x:c>
      <x:c r="P8" s="14" t="s">
        <x:v>44</x:v>
      </x:c>
      <x:c r="Q8" s="14" t="s">
        <x:v>44</x:v>
      </x:c>
      <x:c r="R8" s="14" t="s">
        <x:v>44</x:v>
      </x:c>
      <x:c r="S8" s="86" t="s">
        <x:v>44</x:v>
      </x:c>
      <x:c r="T8" s="86"/>
      <x:c r="U8" s="14"/>
      <x:c r="V8" s="14" t="s">
        <x:v>44</x:v>
      </x:c>
      <x:c r="W8" s="14" t="s">
        <x:v>44</x:v>
      </x:c>
      <x:c r="X8" s="14" t="s">
        <x:v>44</x:v>
      </x:c>
      <x:c r="Y8" s="14" t="s">
        <x:v>44</x:v>
      </x:c>
      <x:c r="Z8" s="86"/>
      <x:c r="AA8" s="86"/>
      <x:c r="AB8" s="14" t="s">
        <x:v>44</x:v>
      </x:c>
      <x:c r="AC8" s="14" t="s">
        <x:v>44</x:v>
      </x:c>
      <x:c r="AD8" s="14" t="s">
        <x:v>44</x:v>
      </x:c>
      <x:c r="AE8" s="14" t="s">
        <x:v>44</x:v>
      </x:c>
      <x:c r="AF8" s="14" t="s">
        <x:v>44</x:v>
      </x:c>
      <x:c r="AG8" s="10">
        <x:f t="shared" si="0"/>
        <x:v>23</x:v>
      </x:c>
      <x:c r="AH8" s="11">
        <x:f t="shared" si="1"/>
        <x:v>0</x:v>
      </x:c>
      <x:c r="AI8" s="11">
        <x:f t="shared" si="2"/>
        <x:v>8</x:v>
      </x:c>
      <x:c r="AJ8" s="12">
        <x:f t="shared" si="3"/>
        <x:v>0</x:v>
      </x:c>
      <x:c r="AK8" s="64">
        <x:f t="shared" si="4"/>
        <x:v>0</x:v>
      </x:c>
      <x:c r="AL8" s="65">
        <x:f t="shared" si="5"/>
        <x:v>0</x:v>
      </x:c>
      <x:c r="AM8" s="65">
        <x:f t="shared" si="6"/>
        <x:v>0</x:v>
      </x:c>
      <x:c r="AN8" s="3">
        <x:f t="shared" si="7"/>
        <x:v>31</x:v>
      </x:c>
      <x:c r="AO8" s="8"/>
      <x:c r="AP8" s="8"/>
      <x:c r="AQ8" s="8"/>
    </x:row>
    <x:row r="9" spans="1:43" ht="15.75" customHeight="1">
      <x:c r="A9" s="17" t="s">
        <x:v>6</x:v>
      </x:c>
      <x:c r="B9" s="75" t="s">
        <x:v>44</x:v>
      </x:c>
      <x:c r="C9" s="14" t="s">
        <x:v>44</x:v>
      </x:c>
      <x:c r="D9" s="14" t="s">
        <x:v>44</x:v>
      </x:c>
      <x:c r="E9" s="86"/>
      <x:c r="F9" s="86"/>
      <x:c r="G9" s="14"/>
      <x:c r="H9" s="14" t="s">
        <x:v>44</x:v>
      </x:c>
      <x:c r="I9" s="14" t="s">
        <x:v>44</x:v>
      </x:c>
      <x:c r="J9" s="14" t="s">
        <x:v>44</x:v>
      </x:c>
      <x:c r="K9" s="14" t="s">
        <x:v>44</x:v>
      </x:c>
      <x:c r="L9" s="86"/>
      <x:c r="M9" s="86"/>
      <x:c r="N9" s="14" t="s">
        <x:v>44</x:v>
      </x:c>
      <x:c r="O9" s="14" t="s">
        <x:v>44</x:v>
      </x:c>
      <x:c r="P9" s="14" t="s">
        <x:v>44</x:v>
      </x:c>
      <x:c r="Q9" s="14" t="s">
        <x:v>44</x:v>
      </x:c>
      <x:c r="R9" s="14" t="s">
        <x:v>44</x:v>
      </x:c>
      <x:c r="S9" s="86"/>
      <x:c r="T9" s="86"/>
      <x:c r="U9" s="14" t="s">
        <x:v>44</x:v>
      </x:c>
      <x:c r="V9" s="14" t="s">
        <x:v>44</x:v>
      </x:c>
      <x:c r="W9" s="14" t="s">
        <x:v>44</x:v>
      </x:c>
      <x:c r="X9" s="14" t="s">
        <x:v>44</x:v>
      </x:c>
      <x:c r="Y9" s="14" t="s">
        <x:v>44</x:v>
      </x:c>
      <x:c r="Z9" s="86" t="s">
        <x:v>44</x:v>
      </x:c>
      <x:c r="AA9" s="86"/>
      <x:c r="AB9" s="14" t="s">
        <x:v>44</x:v>
      </x:c>
      <x:c r="AC9" s="14" t="s">
        <x:v>44</x:v>
      </x:c>
      <x:c r="AD9" s="14" t="s">
        <x:v>44</x:v>
      </x:c>
      <x:c r="AE9" s="14" t="s">
        <x:v>44</x:v>
      </x:c>
      <x:c r="AF9" s="14" t="s">
        <x:v>44</x:v>
      </x:c>
      <x:c r="AG9" s="10">
        <x:f t="shared" si="0"/>
        <x:v>23</x:v>
      </x:c>
      <x:c r="AH9" s="11">
        <x:f t="shared" si="1"/>
        <x:v>0</x:v>
      </x:c>
      <x:c r="AI9" s="11">
        <x:f t="shared" si="2"/>
        <x:v>8</x:v>
      </x:c>
      <x:c r="AJ9" s="12">
        <x:f t="shared" si="3"/>
        <x:v>0</x:v>
      </x:c>
      <x:c r="AK9" s="64">
        <x:f t="shared" si="4"/>
        <x:v>0</x:v>
      </x:c>
      <x:c r="AL9" s="65">
        <x:f t="shared" si="5"/>
        <x:v>0</x:v>
      </x:c>
      <x:c r="AM9" s="65">
        <x:f t="shared" si="6"/>
        <x:v>0</x:v>
      </x:c>
      <x:c r="AN9" s="3">
        <x:f t="shared" si="7"/>
        <x:v>31</x:v>
      </x:c>
      <x:c r="AO9" s="8"/>
      <x:c r="AP9" s="8"/>
      <x:c r="AQ9" s="8"/>
    </x:row>
    <x:row r="10" spans="1:43" ht="15.75" customHeight="1">
      <x:c r="A10" s="17" t="s">
        <x:v>39</x:v>
      </x:c>
      <x:c r="B10" s="75" t="s">
        <x:v>44</x:v>
      </x:c>
      <x:c r="C10" s="14" t="s">
        <x:v>44</x:v>
      </x:c>
      <x:c r="D10" s="14" t="s">
        <x:v>44</x:v>
      </x:c>
      <x:c r="E10" s="86" t="s">
        <x:v>44</x:v>
      </x:c>
      <x:c r="F10" s="86"/>
      <x:c r="G10" s="14"/>
      <x:c r="H10" s="14" t="s">
        <x:v>44</x:v>
      </x:c>
      <x:c r="I10" s="14" t="s">
        <x:v>44</x:v>
      </x:c>
      <x:c r="J10" s="14" t="s">
        <x:v>44</x:v>
      </x:c>
      <x:c r="K10" s="14" t="s">
        <x:v>44</x:v>
      </x:c>
      <x:c r="L10" s="86"/>
      <x:c r="M10" s="86"/>
      <x:c r="N10" s="14" t="s">
        <x:v>44</x:v>
      </x:c>
      <x:c r="O10" s="14" t="s">
        <x:v>44</x:v>
      </x:c>
      <x:c r="P10" s="14" t="s">
        <x:v>44</x:v>
      </x:c>
      <x:c r="Q10" s="14" t="s">
        <x:v>44</x:v>
      </x:c>
      <x:c r="R10" s="14" t="s">
        <x:v>44</x:v>
      </x:c>
      <x:c r="S10" s="86"/>
      <x:c r="T10" s="86"/>
      <x:c r="U10" s="14" t="s">
        <x:v>44</x:v>
      </x:c>
      <x:c r="V10" s="14" t="s">
        <x:v>44</x:v>
      </x:c>
      <x:c r="W10" s="14" t="s">
        <x:v>44</x:v>
      </x:c>
      <x:c r="X10" s="14" t="s">
        <x:v>44</x:v>
      </x:c>
      <x:c r="Y10" s="14" t="s">
        <x:v>44</x:v>
      </x:c>
      <x:c r="Z10" s="86"/>
      <x:c r="AA10" s="86"/>
      <x:c r="AB10" s="14" t="s">
        <x:v>44</x:v>
      </x:c>
      <x:c r="AC10" s="14" t="s">
        <x:v>44</x:v>
      </x:c>
      <x:c r="AD10" s="14" t="s">
        <x:v>44</x:v>
      </x:c>
      <x:c r="AE10" s="14" t="s">
        <x:v>44</x:v>
      </x:c>
      <x:c r="AF10" s="14" t="s">
        <x:v>44</x:v>
      </x:c>
      <x:c r="AG10" s="10">
        <x:f t="shared" si="0"/>
        <x:v>23</x:v>
      </x:c>
      <x:c r="AH10" s="11">
        <x:f t="shared" si="1"/>
        <x:v>0</x:v>
      </x:c>
      <x:c r="AI10" s="11">
        <x:f t="shared" si="2"/>
        <x:v>8</x:v>
      </x:c>
      <x:c r="AJ10" s="12">
        <x:f t="shared" si="3"/>
        <x:v>0</x:v>
      </x:c>
      <x:c r="AK10" s="64">
        <x:f t="shared" si="4"/>
        <x:v>0</x:v>
      </x:c>
      <x:c r="AL10" s="65">
        <x:f t="shared" si="5"/>
        <x:v>0</x:v>
      </x:c>
      <x:c r="AM10" s="65">
        <x:f t="shared" si="6"/>
        <x:v>0</x:v>
      </x:c>
      <x:c r="AN10" s="3">
        <x:f t="shared" si="7"/>
        <x:v>31</x:v>
      </x:c>
      <x:c r="AO10" s="8"/>
      <x:c r="AP10" s="8"/>
      <x:c r="AQ10" s="45"/>
    </x:row>
    <x:row r="11" spans="1:43" ht="15.75" customHeight="1">
      <x:c r="A11" s="59" t="s">
        <x:v>19</x:v>
      </x:c>
      <x:c r="B11" s="76" t="s">
        <x:v>44</x:v>
      </x:c>
      <x:c r="C11" s="18"/>
      <x:c r="D11" s="18" t="s">
        <x:v>44</x:v>
      </x:c>
      <x:c r="E11" s="87"/>
      <x:c r="F11" s="87"/>
      <x:c r="G11" s="18" t="s">
        <x:v>44</x:v>
      </x:c>
      <x:c r="H11" s="18" t="s">
        <x:v>44</x:v>
      </x:c>
      <x:c r="I11" s="18" t="s">
        <x:v>44</x:v>
      </x:c>
      <x:c r="J11" s="18" t="s">
        <x:v>44</x:v>
      </x:c>
      <x:c r="K11" s="18" t="s">
        <x:v>44</x:v>
      </x:c>
      <x:c r="L11" s="87" t="s">
        <x:v>44</x:v>
      </x:c>
      <x:c r="M11" s="87"/>
      <x:c r="N11" s="18" t="s">
        <x:v>44</x:v>
      </x:c>
      <x:c r="O11" s="18" t="s">
        <x:v>44</x:v>
      </x:c>
      <x:c r="P11" s="18" t="s">
        <x:v>44</x:v>
      </x:c>
      <x:c r="Q11" s="18" t="s">
        <x:v>44</x:v>
      </x:c>
      <x:c r="R11" s="18" t="s">
        <x:v>44</x:v>
      </x:c>
      <x:c r="S11" s="87"/>
      <x:c r="T11" s="87"/>
      <x:c r="U11" s="18" t="s">
        <x:v>44</x:v>
      </x:c>
      <x:c r="V11" s="18" t="s">
        <x:v>44</x:v>
      </x:c>
      <x:c r="W11" s="18" t="s">
        <x:v>44</x:v>
      </x:c>
      <x:c r="X11" s="18" t="s">
        <x:v>44</x:v>
      </x:c>
      <x:c r="Y11" s="18" t="s">
        <x:v>44</x:v>
      </x:c>
      <x:c r="Z11" s="87"/>
      <x:c r="AA11" s="87"/>
      <x:c r="AB11" s="18" t="s">
        <x:v>44</x:v>
      </x:c>
      <x:c r="AC11" s="18" t="s">
        <x:v>44</x:v>
      </x:c>
      <x:c r="AD11" s="18" t="s">
        <x:v>44</x:v>
      </x:c>
      <x:c r="AE11" s="18" t="s">
        <x:v>44</x:v>
      </x:c>
      <x:c r="AF11" s="77" t="s">
        <x:v>44</x:v>
      </x:c>
      <x:c r="AG11" s="10">
        <x:f t="shared" si="0"/>
        <x:v>23</x:v>
      </x:c>
      <x:c r="AH11" s="11">
        <x:f t="shared" si="1"/>
        <x:v>0</x:v>
      </x:c>
      <x:c r="AI11" s="11">
        <x:f t="shared" si="2"/>
        <x:v>8</x:v>
      </x:c>
      <x:c r="AJ11" s="12">
        <x:f t="shared" si="3"/>
        <x:v>0</x:v>
      </x:c>
      <x:c r="AK11" s="64">
        <x:f t="shared" si="4"/>
        <x:v>0</x:v>
      </x:c>
      <x:c r="AL11" s="65">
        <x:f t="shared" si="5"/>
        <x:v>0</x:v>
      </x:c>
      <x:c r="AM11" s="65">
        <x:f t="shared" si="6"/>
        <x:v>0</x:v>
      </x:c>
      <x:c r="AN11" s="3">
        <x:f t="shared" si="7"/>
        <x:v>31</x:v>
      </x:c>
      <x:c r="AO11" s="8"/>
      <x:c r="AP11" s="8"/>
      <x:c r="AQ11" s="8"/>
    </x:row>
    <x:row r="12" spans="1:43" ht="15.75" customHeight="1">
      <x:c r="A12" s="19" t="s">
        <x:v>27</x:v>
      </x:c>
      <x:c r="B12" s="75" t="s">
        <x:v>44</x:v>
      </x:c>
      <x:c r="C12" s="14" t="s">
        <x:v>44</x:v>
      </x:c>
      <x:c r="D12" s="14" t="s">
        <x:v>44</x:v>
      </x:c>
      <x:c r="E12" s="86"/>
      <x:c r="F12" s="86"/>
      <x:c r="G12" s="14" t="s">
        <x:v>44</x:v>
      </x:c>
      <x:c r="H12" s="14" t="s">
        <x:v>44</x:v>
      </x:c>
      <x:c r="I12" s="14" t="s">
        <x:v>44</x:v>
      </x:c>
      <x:c r="J12" s="14" t="s">
        <x:v>44</x:v>
      </x:c>
      <x:c r="K12" s="14" t="s">
        <x:v>44</x:v>
      </x:c>
      <x:c r="L12" s="86"/>
      <x:c r="M12" s="86"/>
      <x:c r="N12" s="14" t="s">
        <x:v>44</x:v>
      </x:c>
      <x:c r="O12" s="14" t="s">
        <x:v>44</x:v>
      </x:c>
      <x:c r="P12" s="14" t="s">
        <x:v>44</x:v>
      </x:c>
      <x:c r="Q12" s="14" t="s">
        <x:v>44</x:v>
      </x:c>
      <x:c r="R12" s="14" t="s">
        <x:v>44</x:v>
      </x:c>
      <x:c r="S12" s="86"/>
      <x:c r="T12" s="86"/>
      <x:c r="U12" s="14" t="s">
        <x:v>44</x:v>
      </x:c>
      <x:c r="V12" s="14" t="s">
        <x:v>44</x:v>
      </x:c>
      <x:c r="W12" s="14" t="s">
        <x:v>44</x:v>
      </x:c>
      <x:c r="X12" s="14" t="s">
        <x:v>44</x:v>
      </x:c>
      <x:c r="Y12" s="14" t="s">
        <x:v>44</x:v>
      </x:c>
      <x:c r="Z12" s="86"/>
      <x:c r="AA12" s="86"/>
      <x:c r="AB12" s="14" t="s">
        <x:v>44</x:v>
      </x:c>
      <x:c r="AC12" s="14" t="s">
        <x:v>44</x:v>
      </x:c>
      <x:c r="AD12" s="14" t="s">
        <x:v>44</x:v>
      </x:c>
      <x:c r="AE12" s="14" t="s">
        <x:v>44</x:v>
      </x:c>
      <x:c r="AF12" s="14" t="s">
        <x:v>44</x:v>
      </x:c>
      <x:c r="AG12" s="10">
        <x:f t="shared" si="0"/>
        <x:v>23</x:v>
      </x:c>
      <x:c r="AH12" s="11">
        <x:f t="shared" si="1"/>
        <x:v>0</x:v>
      </x:c>
      <x:c r="AI12" s="11">
        <x:f t="shared" si="2"/>
        <x:v>8</x:v>
      </x:c>
      <x:c r="AJ12" s="12">
        <x:f t="shared" si="3"/>
        <x:v>0</x:v>
      </x:c>
      <x:c r="AK12" s="64">
        <x:f t="shared" si="4"/>
        <x:v>0</x:v>
      </x:c>
      <x:c r="AL12" s="65">
        <x:f t="shared" si="5"/>
        <x:v>0</x:v>
      </x:c>
      <x:c r="AM12" s="65">
        <x:f t="shared" si="6"/>
        <x:v>0</x:v>
      </x:c>
      <x:c r="AN12" s="3">
        <x:f t="shared" si="7"/>
        <x:v>31</x:v>
      </x:c>
      <x:c r="AO12" s="8"/>
      <x:c r="AP12" s="8"/>
      <x:c r="AQ12" s="8"/>
    </x:row>
    <x:row r="13" spans="1:43" ht="15.75" customHeight="1">
      <x:c r="A13" s="9" t="s">
        <x:v>48</x:v>
      </x:c>
      <x:c r="B13" s="75" t="s">
        <x:v>44</x:v>
      </x:c>
      <x:c r="C13" s="14" t="s">
        <x:v>44</x:v>
      </x:c>
      <x:c r="D13" s="14" t="s">
        <x:v>44</x:v>
      </x:c>
      <x:c r="E13" s="86"/>
      <x:c r="F13" s="86"/>
      <x:c r="G13" s="14" t="s">
        <x:v>44</x:v>
      </x:c>
      <x:c r="H13" s="14" t="s">
        <x:v>44</x:v>
      </x:c>
      <x:c r="I13" s="14" t="s">
        <x:v>44</x:v>
      </x:c>
      <x:c r="J13" s="14"/>
      <x:c r="K13" s="14" t="s">
        <x:v>44</x:v>
      </x:c>
      <x:c r="L13" s="86" t="s">
        <x:v>44</x:v>
      </x:c>
      <x:c r="M13" s="86" t="s">
        <x:v>44</x:v>
      </x:c>
      <x:c r="N13" s="14"/>
      <x:c r="O13" s="14"/>
      <x:c r="P13" s="14" t="s">
        <x:v>44</x:v>
      </x:c>
      <x:c r="Q13" s="14" t="s">
        <x:v>44</x:v>
      </x:c>
      <x:c r="R13" s="14" t="s">
        <x:v>44</x:v>
      </x:c>
      <x:c r="S13" s="86"/>
      <x:c r="T13" s="86" t="s">
        <x:v>44</x:v>
      </x:c>
      <x:c r="U13" s="14" t="s">
        <x:v>44</x:v>
      </x:c>
      <x:c r="V13" s="14" t="s">
        <x:v>44</x:v>
      </x:c>
      <x:c r="W13" s="80" t="s">
        <x:v>12</x:v>
      </x:c>
      <x:c r="X13" s="80" t="s">
        <x:v>12</x:v>
      </x:c>
      <x:c r="Y13" s="14" t="s">
        <x:v>44</x:v>
      </x:c>
      <x:c r="Z13" s="86" t="s">
        <x:v>44</x:v>
      </x:c>
      <x:c r="AA13" s="86" t="s">
        <x:v>44</x:v>
      </x:c>
      <x:c r="AB13" s="14" t="s">
        <x:v>44</x:v>
      </x:c>
      <x:c r="AC13" s="14"/>
      <x:c r="AD13" s="14" t="s">
        <x:v>44</x:v>
      </x:c>
      <x:c r="AE13" s="14"/>
      <x:c r="AF13" s="14" t="s">
        <x:v>44</x:v>
      </x:c>
      <x:c r="AG13" s="10">
        <x:f t="shared" si="0"/>
        <x:v>21</x:v>
      </x:c>
      <x:c r="AH13" s="11">
        <x:f t="shared" si="1"/>
        <x:v>0</x:v>
      </x:c>
      <x:c r="AI13" s="11">
        <x:f t="shared" si="2"/>
        <x:v>8</x:v>
      </x:c>
      <x:c r="AJ13" s="12">
        <x:f t="shared" si="3"/>
        <x:v>0</x:v>
      </x:c>
      <x:c r="AK13" s="64">
        <x:f t="shared" si="4"/>
        <x:v>2</x:v>
      </x:c>
      <x:c r="AL13" s="65">
        <x:f t="shared" si="5"/>
        <x:v>0</x:v>
      </x:c>
      <x:c r="AM13" s="65">
        <x:f t="shared" si="6"/>
        <x:v>0</x:v>
      </x:c>
      <x:c r="AN13" s="3">
        <x:f t="shared" si="7"/>
        <x:v>31</x:v>
      </x:c>
      <x:c r="AO13" s="8"/>
      <x:c r="AP13" s="8"/>
      <x:c r="AQ13" s="8"/>
    </x:row>
    <x:row r="14" spans="1:43" ht="15.75" customHeight="1">
      <x:c r="A14" s="17" t="s">
        <x:v>49</x:v>
      </x:c>
      <x:c r="B14" s="69" t="s">
        <x:v>44</x:v>
      </x:c>
      <x:c r="C14" s="16" t="s">
        <x:v>44</x:v>
      </x:c>
      <x:c r="D14" s="16"/>
      <x:c r="E14" s="86" t="s">
        <x:v>44</x:v>
      </x:c>
      <x:c r="F14" s="86" t="s">
        <x:v>44</x:v>
      </x:c>
      <x:c r="G14" s="16" t="s">
        <x:v>44</x:v>
      </x:c>
      <x:c r="H14" s="16" t="s">
        <x:v>44</x:v>
      </x:c>
      <x:c r="I14" s="16"/>
      <x:c r="J14" s="16" t="s">
        <x:v>44</x:v>
      </x:c>
      <x:c r="K14" s="16" t="s">
        <x:v>44</x:v>
      </x:c>
      <x:c r="L14" s="86" t="s">
        <x:v>44</x:v>
      </x:c>
      <x:c r="M14" s="86"/>
      <x:c r="N14" s="16" t="s">
        <x:v>44</x:v>
      </x:c>
      <x:c r="O14" s="16" t="s">
        <x:v>44</x:v>
      </x:c>
      <x:c r="P14" s="16" t="s">
        <x:v>44</x:v>
      </x:c>
      <x:c r="Q14" s="16"/>
      <x:c r="R14" s="16"/>
      <x:c r="S14" s="86" t="s">
        <x:v>44</x:v>
      </x:c>
      <x:c r="T14" s="86" t="s">
        <x:v>44</x:v>
      </x:c>
      <x:c r="U14" s="16" t="s">
        <x:v>44</x:v>
      </x:c>
      <x:c r="V14" s="16"/>
      <x:c r="W14" s="16" t="s">
        <x:v>44</x:v>
      </x:c>
      <x:c r="X14" s="16" t="s">
        <x:v>44</x:v>
      </x:c>
      <x:c r="Y14" s="16" t="s">
        <x:v>44</x:v>
      </x:c>
      <x:c r="Z14" s="86"/>
      <x:c r="AA14" s="80" t="s">
        <x:v>12</x:v>
      </x:c>
      <x:c r="AB14" s="81" t="s">
        <x:v>12</x:v>
      </x:c>
      <x:c r="AC14" s="16" t="s">
        <x:v>44</x:v>
      </x:c>
      <x:c r="AD14" s="16" t="s">
        <x:v>44</x:v>
      </x:c>
      <x:c r="AE14" s="16" t="s">
        <x:v>44</x:v>
      </x:c>
      <x:c r="AF14" s="16"/>
      <x:c r="AG14" s="10">
        <x:f t="shared" si="0"/>
        <x:v>21</x:v>
      </x:c>
      <x:c r="AH14" s="11">
        <x:f t="shared" si="1"/>
        <x:v>0</x:v>
      </x:c>
      <x:c r="AI14" s="11">
        <x:f t="shared" si="2"/>
        <x:v>8</x:v>
      </x:c>
      <x:c r="AJ14" s="12">
        <x:f t="shared" si="3"/>
        <x:v>0</x:v>
      </x:c>
      <x:c r="AK14" s="64">
        <x:f t="shared" si="4"/>
        <x:v>2</x:v>
      </x:c>
      <x:c r="AL14" s="65">
        <x:f t="shared" si="5"/>
        <x:v>0</x:v>
      </x:c>
      <x:c r="AM14" s="65">
        <x:f t="shared" si="6"/>
        <x:v>0</x:v>
      </x:c>
      <x:c r="AN14" s="3">
        <x:f t="shared" si="7"/>
        <x:v>31</x:v>
      </x:c>
      <x:c r="AO14" s="8"/>
      <x:c r="AP14" s="8"/>
      <x:c r="AQ14" s="8"/>
    </x:row>
    <x:row r="15" spans="1:43" ht="15.75" customHeight="1">
      <x:c r="A15" s="9" t="s">
        <x:v>42</x:v>
      </x:c>
      <x:c r="B15" s="79" t="s">
        <x:v>12</x:v>
      </x:c>
      <x:c r="C15" s="80" t="s">
        <x:v>12</x:v>
      </x:c>
      <x:c r="D15" s="14" t="s">
        <x:v>44</x:v>
      </x:c>
      <x:c r="E15" s="87" t="s">
        <x:v>44</x:v>
      </x:c>
      <x:c r="F15" s="87" t="s">
        <x:v>44</x:v>
      </x:c>
      <x:c r="G15" s="14"/>
      <x:c r="H15" s="14" t="s">
        <x:v>44</x:v>
      </x:c>
      <x:c r="I15" s="14" t="s">
        <x:v>44</x:v>
      </x:c>
      <x:c r="J15" s="14" t="s">
        <x:v>44</x:v>
      </x:c>
      <x:c r="K15" s="14"/>
      <x:c r="L15" s="87"/>
      <x:c r="M15" s="87" t="s">
        <x:v>44</x:v>
      </x:c>
      <x:c r="N15" s="14" t="s">
        <x:v>44</x:v>
      </x:c>
      <x:c r="O15" s="14" t="s">
        <x:v>44</x:v>
      </x:c>
      <x:c r="P15" s="14"/>
      <x:c r="Q15" s="14" t="s">
        <x:v>44</x:v>
      </x:c>
      <x:c r="R15" s="14" t="s">
        <x:v>44</x:v>
      </x:c>
      <x:c r="S15" s="87" t="s">
        <x:v>44</x:v>
      </x:c>
      <x:c r="T15" s="87"/>
      <x:c r="U15" s="14"/>
      <x:c r="V15" s="14" t="s">
        <x:v>44</x:v>
      </x:c>
      <x:c r="W15" s="14" t="s">
        <x:v>44</x:v>
      </x:c>
      <x:c r="X15" s="14" t="s">
        <x:v>44</x:v>
      </x:c>
      <x:c r="Y15" s="14"/>
      <x:c r="Z15" s="87" t="s">
        <x:v>44</x:v>
      </x:c>
      <x:c r="AA15" s="87" t="s">
        <x:v>44</x:v>
      </x:c>
      <x:c r="AB15" s="14" t="s">
        <x:v>44</x:v>
      </x:c>
      <x:c r="AC15" s="14" t="s">
        <x:v>44</x:v>
      </x:c>
      <x:c r="AD15" s="14"/>
      <x:c r="AE15" s="14" t="s">
        <x:v>44</x:v>
      </x:c>
      <x:c r="AF15" s="14" t="s">
        <x:v>44</x:v>
      </x:c>
      <x:c r="AG15" s="10">
        <x:f t="shared" si="0"/>
        <x:v>21</x:v>
      </x:c>
      <x:c r="AH15" s="11">
        <x:f t="shared" si="1"/>
        <x:v>0</x:v>
      </x:c>
      <x:c r="AI15" s="11">
        <x:f t="shared" si="2"/>
        <x:v>8</x:v>
      </x:c>
      <x:c r="AJ15" s="12">
        <x:f t="shared" si="3"/>
        <x:v>0</x:v>
      </x:c>
      <x:c r="AK15" s="64">
        <x:f t="shared" si="4"/>
        <x:v>2</x:v>
      </x:c>
      <x:c r="AL15" s="65">
        <x:f t="shared" si="5"/>
        <x:v>0</x:v>
      </x:c>
      <x:c r="AM15" s="65">
        <x:f t="shared" si="6"/>
        <x:v>0</x:v>
      </x:c>
      <x:c r="AN15" s="3">
        <x:f t="shared" si="7"/>
        <x:v>31</x:v>
      </x:c>
      <x:c r="AO15" s="8"/>
      <x:c r="AP15" s="8"/>
      <x:c r="AQ15" s="8"/>
    </x:row>
    <x:row r="16" spans="1:43" ht="15.75" customHeight="1">
      <x:c r="A16" s="20" t="s">
        <x:v>3</x:v>
      </x:c>
      <x:c r="B16" s="4" t="s">
        <x:v>41</x:v>
      </x:c>
      <x:c r="C16" s="5" t="s">
        <x:v>41</x:v>
      </x:c>
      <x:c r="D16" s="5"/>
      <x:c r="E16" s="86" t="s">
        <x:v>44</x:v>
      </x:c>
      <x:c r="F16" s="86" t="s">
        <x:v>44</x:v>
      </x:c>
      <x:c r="G16" s="4" t="s">
        <x:v>44</x:v>
      </x:c>
      <x:c r="H16" s="5"/>
      <x:c r="I16" s="5" t="s">
        <x:v>44</x:v>
      </x:c>
      <x:c r="J16" s="5" t="s">
        <x:v>44</x:v>
      </x:c>
      <x:c r="K16" s="5" t="s">
        <x:v>41</x:v>
      </x:c>
      <x:c r="L16" s="86"/>
      <x:c r="M16" s="86" t="s">
        <x:v>44</x:v>
      </x:c>
      <x:c r="N16" s="5" t="s">
        <x:v>44</x:v>
      </x:c>
      <x:c r="O16" s="5" t="s">
        <x:v>44</x:v>
      </x:c>
      <x:c r="P16" s="5" t="s">
        <x:v>41</x:v>
      </x:c>
      <x:c r="Q16" s="5" t="s">
        <x:v>41</x:v>
      </x:c>
      <x:c r="R16" s="5"/>
      <x:c r="S16" s="86" t="s">
        <x:v>44</x:v>
      </x:c>
      <x:c r="T16" s="86" t="s">
        <x:v>44</x:v>
      </x:c>
      <x:c r="U16" s="5" t="s">
        <x:v>44</x:v>
      </x:c>
      <x:c r="V16" s="5"/>
      <x:c r="W16" s="5" t="s">
        <x:v>44</x:v>
      </x:c>
      <x:c r="X16" s="120" t="s">
        <x:v>12</x:v>
      </x:c>
      <x:c r="Y16" s="5" t="s">
        <x:v>44</x:v>
      </x:c>
      <x:c r="Z16" s="86"/>
      <x:c r="AA16" s="86" t="s">
        <x:v>44</x:v>
      </x:c>
      <x:c r="AB16" s="121" t="s">
        <x:v>12</x:v>
      </x:c>
      <x:c r="AC16" s="121" t="s">
        <x:v>12</x:v>
      </x:c>
      <x:c r="AD16" s="21" t="s">
        <x:v>41</x:v>
      </x:c>
      <x:c r="AE16" s="21"/>
      <x:c r="AF16" s="21"/>
      <x:c r="AG16" s="10">
        <x:f t="shared" si="0"/>
        <x:v>14</x:v>
      </x:c>
      <x:c r="AH16" s="11">
        <x:f t="shared" si="1"/>
        <x:v>6</x:v>
      </x:c>
      <x:c r="AI16" s="11">
        <x:f t="shared" si="2"/>
        <x:v>8</x:v>
      </x:c>
      <x:c r="AJ16" s="12">
        <x:f t="shared" si="3"/>
        <x:v>0</x:v>
      </x:c>
      <x:c r="AK16" s="64">
        <x:f t="shared" si="4"/>
        <x:v>3</x:v>
      </x:c>
      <x:c r="AL16" s="65">
        <x:f t="shared" si="5"/>
        <x:v>0</x:v>
      </x:c>
      <x:c r="AM16" s="65">
        <x:f t="shared" si="6"/>
        <x:v>0</x:v>
      </x:c>
      <x:c r="AN16" s="3">
        <x:f t="shared" si="7"/>
        <x:v>31</x:v>
      </x:c>
      <x:c r="AO16" s="8"/>
      <x:c r="AP16" s="8"/>
      <x:c r="AQ16" s="8"/>
    </x:row>
    <x:row r="17" spans="1:40">
      <x:c r="A17" s="22" t="s">
        <x:v>17</x:v>
      </x:c>
      <x:c r="B17" s="69" t="s">
        <x:v>44</x:v>
      </x:c>
      <x:c r="C17" s="81" t="s">
        <x:v>12</x:v>
      </x:c>
      <x:c r="D17" s="81" t="s">
        <x:v>12</x:v>
      </x:c>
      <x:c r="E17" s="86" t="s">
        <x:v>44</x:v>
      </x:c>
      <x:c r="F17" s="86"/>
      <x:c r="G17" s="69" t="s">
        <x:v>44</x:v>
      </x:c>
      <x:c r="H17" s="16"/>
      <x:c r="I17" s="16" t="s">
        <x:v>41</x:v>
      </x:c>
      <x:c r="J17" s="16" t="s">
        <x:v>41</x:v>
      </x:c>
      <x:c r="K17" s="16"/>
      <x:c r="L17" s="86" t="s">
        <x:v>44</x:v>
      </x:c>
      <x:c r="M17" s="86" t="s">
        <x:v>44</x:v>
      </x:c>
      <x:c r="N17" s="16" t="s">
        <x:v>44</x:v>
      </x:c>
      <x:c r="O17" s="16"/>
      <x:c r="P17" s="16" t="s">
        <x:v>41</x:v>
      </x:c>
      <x:c r="Q17" s="16" t="s">
        <x:v>41</x:v>
      </x:c>
      <x:c r="R17" s="16"/>
      <x:c r="S17" s="86" t="s">
        <x:v>44</x:v>
      </x:c>
      <x:c r="T17" s="86"/>
      <x:c r="U17" s="16" t="s">
        <x:v>44</x:v>
      </x:c>
      <x:c r="V17" s="16" t="s">
        <x:v>44</x:v>
      </x:c>
      <x:c r="W17" s="81" t="s">
        <x:v>12</x:v>
      </x:c>
      <x:c r="X17" s="16" t="s">
        <x:v>41</x:v>
      </x:c>
      <x:c r="Y17" s="16" t="s">
        <x:v>41</x:v>
      </x:c>
      <x:c r="Z17" s="86"/>
      <x:c r="AA17" s="86" t="s">
        <x:v>44</x:v>
      </x:c>
      <x:c r="AB17" s="16" t="s">
        <x:v>44</x:v>
      </x:c>
      <x:c r="AC17" s="16" t="s">
        <x:v>41</x:v>
      </x:c>
      <x:c r="AD17" s="16"/>
      <x:c r="AE17" s="16" t="s">
        <x:v>44</x:v>
      </x:c>
      <x:c r="AF17" s="16" t="s">
        <x:v>44</x:v>
      </x:c>
      <x:c r="AG17" s="10">
        <x:f t="shared" si="0"/>
        <x:v>13</x:v>
      </x:c>
      <x:c r="AH17" s="11">
        <x:f t="shared" si="1"/>
        <x:v>7</x:v>
      </x:c>
      <x:c r="AI17" s="11">
        <x:f t="shared" si="2"/>
        <x:v>8</x:v>
      </x:c>
      <x:c r="AJ17" s="12">
        <x:f t="shared" si="3"/>
        <x:v>0</x:v>
      </x:c>
      <x:c r="AK17" s="64">
        <x:f t="shared" si="4"/>
        <x:v>3</x:v>
      </x:c>
      <x:c r="AL17" s="65">
        <x:f t="shared" si="5"/>
        <x:v>0</x:v>
      </x:c>
      <x:c r="AM17" s="65">
        <x:f t="shared" si="6"/>
        <x:v>0</x:v>
      </x:c>
      <x:c r="AN17" s="3">
        <x:f t="shared" si="7"/>
        <x:v>31</x:v>
      </x:c>
    </x:row>
    <x:row r="18" spans="1:40">
      <x:c r="A18" s="22" t="s">
        <x:v>24</x:v>
      </x:c>
      <x:c r="B18" s="69" t="s">
        <x:v>44</x:v>
      </x:c>
      <x:c r="C18" s="16" t="s">
        <x:v>44</x:v>
      </x:c>
      <x:c r="D18" s="16" t="s">
        <x:v>41</x:v>
      </x:c>
      <x:c r="E18" s="86" t="s">
        <x:v>41</x:v>
      </x:c>
      <x:c r="F18" s="86"/>
      <x:c r="G18" s="69"/>
      <x:c r="H18" s="16" t="s">
        <x:v>44</x:v>
      </x:c>
      <x:c r="I18" s="16" t="s">
        <x:v>41</x:v>
      </x:c>
      <x:c r="J18" s="16" t="s">
        <x:v>41</x:v>
      </x:c>
      <x:c r="K18" s="16"/>
      <x:c r="L18" s="86" t="s">
        <x:v>44</x:v>
      </x:c>
      <x:c r="M18" s="86"/>
      <x:c r="N18" s="16" t="s">
        <x:v>44</x:v>
      </x:c>
      <x:c r="O18" s="16" t="s">
        <x:v>44</x:v>
      </x:c>
      <x:c r="P18" s="81" t="s">
        <x:v>12</x:v>
      </x:c>
      <x:c r="Q18" s="81" t="s">
        <x:v>12</x:v>
      </x:c>
      <x:c r="R18" s="16" t="s">
        <x:v>44</x:v>
      </x:c>
      <x:c r="S18" s="86" t="s">
        <x:v>44</x:v>
      </x:c>
      <x:c r="T18" s="86"/>
      <x:c r="U18" s="16" t="s">
        <x:v>44</x:v>
      </x:c>
      <x:c r="V18" s="16" t="s">
        <x:v>44</x:v>
      </x:c>
      <x:c r="W18" s="16" t="s">
        <x:v>41</x:v>
      </x:c>
      <x:c r="X18" s="16" t="s">
        <x:v>41</x:v>
      </x:c>
      <x:c r="Y18" s="16"/>
      <x:c r="Z18" s="86" t="s">
        <x:v>44</x:v>
      </x:c>
      <x:c r="AA18" s="86"/>
      <x:c r="AB18" s="16" t="s">
        <x:v>41</x:v>
      </x:c>
      <x:c r="AC18" s="16"/>
      <x:c r="AD18" s="16" t="s">
        <x:v>44</x:v>
      </x:c>
      <x:c r="AE18" s="16" t="s">
        <x:v>44</x:v>
      </x:c>
      <x:c r="AF18" s="16" t="s">
        <x:v>44</x:v>
      </x:c>
      <x:c r="AG18" s="10">
        <x:f t="shared" si="0"/>
        <x:v>14</x:v>
      </x:c>
      <x:c r="AH18" s="11">
        <x:f t="shared" si="1"/>
        <x:v>7</x:v>
      </x:c>
      <x:c r="AI18" s="11">
        <x:f t="shared" si="2"/>
        <x:v>8</x:v>
      </x:c>
      <x:c r="AJ18" s="12">
        <x:f t="shared" si="3"/>
        <x:v>0</x:v>
      </x:c>
      <x:c r="AK18" s="64">
        <x:f t="shared" si="4"/>
        <x:v>2</x:v>
      </x:c>
      <x:c r="AL18" s="65">
        <x:f t="shared" si="5"/>
        <x:v>0</x:v>
      </x:c>
      <x:c r="AM18" s="65">
        <x:f t="shared" si="6"/>
        <x:v>0</x:v>
      </x:c>
      <x:c r="AN18" s="3">
        <x:f t="shared" si="7"/>
        <x:v>31</x:v>
      </x:c>
    </x:row>
    <x:row r="19" spans="1:40">
      <x:c r="A19" s="22" t="s">
        <x:v>26</x:v>
      </x:c>
      <x:c r="B19" s="69"/>
      <x:c r="C19" s="16"/>
      <x:c r="D19" s="16" t="s">
        <x:v>44</x:v>
      </x:c>
      <x:c r="E19" s="86" t="s">
        <x:v>44</x:v>
      </x:c>
      <x:c r="F19" s="86" t="s">
        <x:v>44</x:v>
      </x:c>
      <x:c r="G19" s="69" t="s">
        <x:v>41</x:v>
      </x:c>
      <x:c r="H19" s="16" t="s">
        <x:v>41</x:v>
      </x:c>
      <x:c r="I19" s="16"/>
      <x:c r="J19" s="16" t="s">
        <x:v>44</x:v>
      </x:c>
      <x:c r="K19" s="16" t="s">
        <x:v>44</x:v>
      </x:c>
      <x:c r="L19" s="86"/>
      <x:c r="M19" s="86" t="s">
        <x:v>44</x:v>
      </x:c>
      <x:c r="N19" s="16" t="s">
        <x:v>41</x:v>
      </x:c>
      <x:c r="O19" s="16" t="s">
        <x:v>41</x:v>
      </x:c>
      <x:c r="P19" s="16"/>
      <x:c r="Q19" s="16" t="s">
        <x:v>44</x:v>
      </x:c>
      <x:c r="R19" s="16" t="s">
        <x:v>44</x:v>
      </x:c>
      <x:c r="S19" s="86"/>
      <x:c r="T19" s="86" t="s">
        <x:v>44</x:v>
      </x:c>
      <x:c r="U19" s="16" t="s">
        <x:v>41</x:v>
      </x:c>
      <x:c r="V19" s="16" t="s">
        <x:v>41</x:v>
      </x:c>
      <x:c r="W19" s="16"/>
      <x:c r="X19" s="16" t="s">
        <x:v>44</x:v>
      </x:c>
      <x:c r="Y19" s="16" t="s">
        <x:v>44</x:v>
      </x:c>
      <x:c r="Z19" s="86" t="s">
        <x:v>44</x:v>
      </x:c>
      <x:c r="AA19" s="86" t="s">
        <x:v>44</x:v>
      </x:c>
      <x:c r="AB19" s="16"/>
      <x:c r="AC19" s="16" t="s">
        <x:v>44</x:v>
      </x:c>
      <x:c r="AD19" s="81" t="s">
        <x:v>12</x:v>
      </x:c>
      <x:c r="AE19" s="16" t="s">
        <x:v>44</x:v>
      </x:c>
      <x:c r="AF19" s="16" t="s">
        <x:v>44</x:v>
      </x:c>
      <x:c r="AG19" s="10">
        <x:f t="shared" si="0"/>
        <x:v>16</x:v>
      </x:c>
      <x:c r="AH19" s="11">
        <x:f t="shared" si="1"/>
        <x:v>6</x:v>
      </x:c>
      <x:c r="AI19" s="11">
        <x:f t="shared" si="2"/>
        <x:v>8</x:v>
      </x:c>
      <x:c r="AJ19" s="12">
        <x:f t="shared" si="3"/>
        <x:v>0</x:v>
      </x:c>
      <x:c r="AK19" s="64">
        <x:f t="shared" si="4"/>
        <x:v>1</x:v>
      </x:c>
      <x:c r="AL19" s="65">
        <x:f t="shared" si="5"/>
        <x:v>0</x:v>
      </x:c>
      <x:c r="AM19" s="65">
        <x:f t="shared" si="6"/>
        <x:v>0</x:v>
      </x:c>
      <x:c r="AN19" s="3">
        <x:f t="shared" si="7"/>
        <x:v>31</x:v>
      </x:c>
    </x:row>
    <x:row r="20" spans="1:44">
      <x:c r="A20" s="22" t="s">
        <x:v>15</x:v>
      </x:c>
      <x:c r="B20" s="69"/>
      <x:c r="C20" s="16" t="s">
        <x:v>44</x:v>
      </x:c>
      <x:c r="D20" s="16" t="s">
        <x:v>41</x:v>
      </x:c>
      <x:c r="E20" s="86" t="s">
        <x:v>41</x:v>
      </x:c>
      <x:c r="F20" s="86"/>
      <x:c r="G20" s="69" t="s">
        <x:v>44</x:v>
      </x:c>
      <x:c r="H20" s="16" t="s">
        <x:v>44</x:v>
      </x:c>
      <x:c r="I20" s="16" t="s">
        <x:v>44</x:v>
      </x:c>
      <x:c r="J20" s="16"/>
      <x:c r="K20" s="16" t="s">
        <x:v>44</x:v>
      </x:c>
      <x:c r="L20" s="86" t="s">
        <x:v>44</x:v>
      </x:c>
      <x:c r="M20" s="86"/>
      <x:c r="N20" s="16" t="s">
        <x:v>44</x:v>
      </x:c>
      <x:c r="O20" s="16"/>
      <x:c r="P20" s="16" t="s">
        <x:v>44</x:v>
      </x:c>
      <x:c r="Q20" s="16" t="s">
        <x:v>44</x:v>
      </x:c>
      <x:c r="R20" s="16" t="s">
        <x:v>41</x:v>
      </x:c>
      <x:c r="S20" s="86"/>
      <x:c r="T20" s="86" t="s">
        <x:v>44</x:v>
      </x:c>
      <x:c r="U20" s="81" t="s">
        <x:v>12</x:v>
      </x:c>
      <x:c r="V20" s="81" t="s">
        <x:v>12</x:v>
      </x:c>
      <x:c r="W20" s="16" t="s">
        <x:v>44</x:v>
      </x:c>
      <x:c r="X20" s="16" t="s">
        <x:v>44</x:v>
      </x:c>
      <x:c r="Y20" s="16"/>
      <x:c r="Z20" s="86" t="s">
        <x:v>44</x:v>
      </x:c>
      <x:c r="AA20" s="86" t="s">
        <x:v>41</x:v>
      </x:c>
      <x:c r="AB20" s="16" t="s">
        <x:v>41</x:v>
      </x:c>
      <x:c r="AC20" s="16"/>
      <x:c r="AD20" s="16" t="s">
        <x:v>44</x:v>
      </x:c>
      <x:c r="AE20" s="16" t="s">
        <x:v>41</x:v>
      </x:c>
      <x:c r="AF20" s="16" t="s">
        <x:v>41</x:v>
      </x:c>
      <x:c r="AG20" s="10">
        <x:f t="shared" si="0"/>
        <x:v>14</x:v>
      </x:c>
      <x:c r="AH20" s="11">
        <x:f t="shared" si="1"/>
        <x:v>7</x:v>
      </x:c>
      <x:c r="AI20" s="11">
        <x:f t="shared" si="2"/>
        <x:v>8</x:v>
      </x:c>
      <x:c r="AJ20" s="12">
        <x:f t="shared" si="3"/>
        <x:v>0</x:v>
      </x:c>
      <x:c r="AK20" s="64">
        <x:f t="shared" si="4"/>
        <x:v>2</x:v>
      </x:c>
      <x:c r="AL20" s="65">
        <x:f t="shared" si="5"/>
        <x:v>0</x:v>
      </x:c>
      <x:c r="AM20" s="65">
        <x:f t="shared" si="6"/>
        <x:v>0</x:v>
      </x:c>
      <x:c r="AN20" s="3">
        <x:f t="shared" si="7"/>
        <x:v>31</x:v>
      </x:c>
      <x:c r="AR20" s="57"/>
    </x:row>
    <x:row r="21" spans="1:40">
      <x:c r="A21" s="22" t="s">
        <x:v>46</x:v>
      </x:c>
      <x:c r="B21" s="69" t="s">
        <x:v>41</x:v>
      </x:c>
      <x:c r="C21" s="16" t="s">
        <x:v>41</x:v>
      </x:c>
      <x:c r="D21" s="16"/>
      <x:c r="E21" s="86"/>
      <x:c r="F21" s="86" t="s">
        <x:v>44</x:v>
      </x:c>
      <x:c r="G21" s="69"/>
      <x:c r="H21" s="16" t="s">
        <x:v>44</x:v>
      </x:c>
      <x:c r="I21" s="16"/>
      <x:c r="J21" s="16" t="s">
        <x:v>44</x:v>
      </x:c>
      <x:c r="K21" s="16" t="s">
        <x:v>44</x:v>
      </x:c>
      <x:c r="L21" s="86" t="s">
        <x:v>44</x:v>
      </x:c>
      <x:c r="M21" s="86" t="s">
        <x:v>44</x:v>
      </x:c>
      <x:c r="N21" s="16" t="s">
        <x:v>41</x:v>
      </x:c>
      <x:c r="O21" s="16"/>
      <x:c r="P21" s="16" t="s">
        <x:v>44</x:v>
      </x:c>
      <x:c r="Q21" s="16" t="s">
        <x:v>44</x:v>
      </x:c>
      <x:c r="R21" s="16" t="s">
        <x:v>41</x:v>
      </x:c>
      <x:c r="S21" s="86"/>
      <x:c r="T21" s="86" t="s">
        <x:v>44</x:v>
      </x:c>
      <x:c r="U21" s="16"/>
      <x:c r="V21" s="16" t="s">
        <x:v>44</x:v>
      </x:c>
      <x:c r="W21" s="16" t="s">
        <x:v>44</x:v>
      </x:c>
      <x:c r="X21" s="16" t="s">
        <x:v>44</x:v>
      </x:c>
      <x:c r="Y21" s="81" t="s">
        <x:v>12</x:v>
      </x:c>
      <x:c r="Z21" s="80" t="s">
        <x:v>12</x:v>
      </x:c>
      <x:c r="AA21" s="86" t="s">
        <x:v>44</x:v>
      </x:c>
      <x:c r="AB21" s="16" t="s">
        <x:v>44</x:v>
      </x:c>
      <x:c r="AC21" s="16" t="s">
        <x:v>41</x:v>
      </x:c>
      <x:c r="AD21" s="16" t="s">
        <x:v>41</x:v>
      </x:c>
      <x:c r="AE21" s="16"/>
      <x:c r="AF21" s="16" t="s">
        <x:v>44</x:v>
      </x:c>
      <x:c r="AG21" s="10">
        <x:f t="shared" si="0"/>
        <x:v>15</x:v>
      </x:c>
      <x:c r="AH21" s="11">
        <x:f t="shared" si="1"/>
        <x:v>6</x:v>
      </x:c>
      <x:c r="AI21" s="11">
        <x:f t="shared" si="2"/>
        <x:v>8</x:v>
      </x:c>
      <x:c r="AJ21" s="12">
        <x:f t="shared" si="3"/>
        <x:v>0</x:v>
      </x:c>
      <x:c r="AK21" s="64">
        <x:f t="shared" si="4"/>
        <x:v>2</x:v>
      </x:c>
      <x:c r="AL21" s="65">
        <x:f t="shared" si="5"/>
        <x:v>0</x:v>
      </x:c>
      <x:c r="AM21" s="65">
        <x:f t="shared" si="6"/>
        <x:v>0</x:v>
      </x:c>
      <x:c r="AN21" s="3">
        <x:f t="shared" si="7"/>
        <x:v>31</x:v>
      </x:c>
    </x:row>
    <x:row r="22" spans="1:40">
      <x:c r="A22" s="22" t="s">
        <x:v>18</x:v>
      </x:c>
      <x:c r="B22" s="16" t="s">
        <x:v>44</x:v>
      </x:c>
      <x:c r="C22" s="16" t="s">
        <x:v>44</x:v>
      </x:c>
      <x:c r="D22" s="16" t="s">
        <x:v>44</x:v>
      </x:c>
      <x:c r="E22" s="86"/>
      <x:c r="F22" s="86" t="s">
        <x:v>41</x:v>
      </x:c>
      <x:c r="G22" s="69" t="s">
        <x:v>41</x:v>
      </x:c>
      <x:c r="H22" s="16"/>
      <x:c r="I22" s="16" t="s">
        <x:v>44</x:v>
      </x:c>
      <x:c r="J22" s="81" t="s">
        <x:v>12</x:v>
      </x:c>
      <x:c r="K22" s="16" t="s">
        <x:v>41</x:v>
      </x:c>
      <x:c r="L22" s="86" t="s">
        <x:v>41</x:v>
      </x:c>
      <x:c r="M22" s="86"/>
      <x:c r="N22" s="81" t="s">
        <x:v>12</x:v>
      </x:c>
      <x:c r="O22" s="16" t="s">
        <x:v>44</x:v>
      </x:c>
      <x:c r="P22" s="16" t="s">
        <x:v>44</x:v>
      </x:c>
      <x:c r="Q22" s="16"/>
      <x:c r="R22" s="16" t="s">
        <x:v>44</x:v>
      </x:c>
      <x:c r="S22" s="86" t="s">
        <x:v>41</x:v>
      </x:c>
      <x:c r="T22" s="86" t="s">
        <x:v>41</x:v>
      </x:c>
      <x:c r="U22" s="16"/>
      <x:c r="V22" s="16" t="s">
        <x:v>44</x:v>
      </x:c>
      <x:c r="W22" s="16"/>
      <x:c r="X22" s="16" t="s">
        <x:v>44</x:v>
      </x:c>
      <x:c r="Y22" s="16" t="s">
        <x:v>44</x:v>
      </x:c>
      <x:c r="Z22" s="86" t="s">
        <x:v>41</x:v>
      </x:c>
      <x:c r="AA22" s="86"/>
      <x:c r="AB22" s="16" t="s">
        <x:v>44</x:v>
      </x:c>
      <x:c r="AC22" s="16" t="s">
        <x:v>44</x:v>
      </x:c>
      <x:c r="AD22" s="16" t="s">
        <x:v>44</x:v>
      </x:c>
      <x:c r="AE22" s="16" t="s">
        <x:v>44</x:v>
      </x:c>
      <x:c r="AF22" s="16"/>
      <x:c r="AG22" s="10">
        <x:f t="shared" si="0"/>
        <x:v>14</x:v>
      </x:c>
      <x:c r="AH22" s="11">
        <x:f t="shared" si="1"/>
        <x:v>7</x:v>
      </x:c>
      <x:c r="AI22" s="11">
        <x:f t="shared" si="2"/>
        <x:v>8</x:v>
      </x:c>
      <x:c r="AJ22" s="12">
        <x:f t="shared" si="3"/>
        <x:v>0</x:v>
      </x:c>
      <x:c r="AK22" s="64">
        <x:f t="shared" si="4"/>
        <x:v>2</x:v>
      </x:c>
      <x:c r="AL22" s="65">
        <x:f t="shared" si="5"/>
        <x:v>0</x:v>
      </x:c>
      <x:c r="AM22" s="65">
        <x:f t="shared" si="6"/>
        <x:v>0</x:v>
      </x:c>
      <x:c r="AN22" s="3">
        <x:f t="shared" si="7"/>
        <x:v>31</x:v>
      </x:c>
    </x:row>
    <x:row r="23" spans="1:40">
      <x:c r="A23" s="22" t="s">
        <x:v>37</x:v>
      </x:c>
      <x:c r="B23" s="16" t="s">
        <x:v>44</x:v>
      </x:c>
      <x:c r="C23" s="16"/>
      <x:c r="D23" s="16" t="s">
        <x:v>44</x:v>
      </x:c>
      <x:c r="E23" s="86" t="s">
        <x:v>44</x:v>
      </x:c>
      <x:c r="F23" s="86"/>
      <x:c r="G23" s="69" t="s">
        <x:v>44</x:v>
      </x:c>
      <x:c r="H23" s="16" t="s">
        <x:v>44</x:v>
      </x:c>
      <x:c r="I23" s="16" t="s">
        <x:v>44</x:v>
      </x:c>
      <x:c r="J23" s="16"/>
      <x:c r="K23" s="16"/>
      <x:c r="L23" s="86" t="s">
        <x:v>41</x:v>
      </x:c>
      <x:c r="M23" s="86" t="s">
        <x:v>41</x:v>
      </x:c>
      <x:c r="N23" s="16"/>
      <x:c r="O23" s="16" t="s">
        <x:v>44</x:v>
      </x:c>
      <x:c r="P23" s="16" t="s">
        <x:v>44</x:v>
      </x:c>
      <x:c r="Q23" s="16" t="s">
        <x:v>44</x:v>
      </x:c>
      <x:c r="R23" s="81" t="s">
        <x:v>12</x:v>
      </x:c>
      <x:c r="S23" s="86" t="s">
        <x:v>41</x:v>
      </x:c>
      <x:c r="T23" s="86" t="s">
        <x:v>41</x:v>
      </x:c>
      <x:c r="U23" s="16" t="s">
        <x:v>41</x:v>
      </x:c>
      <x:c r="V23" s="16"/>
      <x:c r="W23" s="16" t="s">
        <x:v>44</x:v>
      </x:c>
      <x:c r="X23" s="16" t="s">
        <x:v>44</x:v>
      </x:c>
      <x:c r="Y23" s="16" t="s">
        <x:v>41</x:v>
      </x:c>
      <x:c r="Z23" s="86" t="s">
        <x:v>41</x:v>
      </x:c>
      <x:c r="AA23" s="86"/>
      <x:c r="AB23" s="16" t="s">
        <x:v>44</x:v>
      </x:c>
      <x:c r="AC23" s="16" t="s">
        <x:v>44</x:v>
      </x:c>
      <x:c r="AD23" s="16"/>
      <x:c r="AE23" s="16" t="s">
        <x:v>44</x:v>
      </x:c>
      <x:c r="AF23" s="16" t="s">
        <x:v>44</x:v>
      </x:c>
      <x:c r="AG23" s="10">
        <x:f t="shared" si="0"/>
        <x:v>15</x:v>
      </x:c>
      <x:c r="AH23" s="11">
        <x:f t="shared" si="1"/>
        <x:v>7</x:v>
      </x:c>
      <x:c r="AI23" s="11">
        <x:f t="shared" si="2"/>
        <x:v>8</x:v>
      </x:c>
      <x:c r="AJ23" s="12">
        <x:f t="shared" si="3"/>
        <x:v>0</x:v>
      </x:c>
      <x:c r="AK23" s="64">
        <x:f t="shared" si="4"/>
        <x:v>1</x:v>
      </x:c>
      <x:c r="AL23" s="65">
        <x:f t="shared" si="5"/>
        <x:v>0</x:v>
      </x:c>
      <x:c r="AM23" s="65">
        <x:f t="shared" si="6"/>
        <x:v>0</x:v>
      </x:c>
      <x:c r="AN23" s="3">
        <x:f t="shared" si="7"/>
        <x:v>31</x:v>
      </x:c>
    </x:row>
    <x:row r="24" spans="1:40">
      <x:c r="A24" s="22" t="s">
        <x:v>22</x:v>
      </x:c>
      <x:c r="B24" s="16" t="s">
        <x:v>44</x:v>
      </x:c>
      <x:c r="C24" s="16" t="s">
        <x:v>44</x:v>
      </x:c>
      <x:c r="D24" s="16" t="s">
        <x:v>44</x:v>
      </x:c>
      <x:c r="E24" s="86"/>
      <x:c r="F24" s="86" t="s">
        <x:v>44</x:v>
      </x:c>
      <x:c r="G24" s="69" t="s">
        <x:v>44</x:v>
      </x:c>
      <x:c r="H24" s="16" t="s">
        <x:v>41</x:v>
      </x:c>
      <x:c r="I24" s="16"/>
      <x:c r="J24" s="16" t="s">
        <x:v>44</x:v>
      </x:c>
      <x:c r="K24" s="16" t="s">
        <x:v>44</x:v>
      </x:c>
      <x:c r="L24" s="86"/>
      <x:c r="M24" s="86"/>
      <x:c r="N24" s="81" t="s">
        <x:v>12</x:v>
      </x:c>
      <x:c r="O24" s="16" t="s">
        <x:v>41</x:v>
      </x:c>
      <x:c r="P24" s="16"/>
      <x:c r="Q24" s="16" t="s">
        <x:v>44</x:v>
      </x:c>
      <x:c r="R24" s="16" t="s">
        <x:v>44</x:v>
      </x:c>
      <x:c r="S24" s="86" t="s">
        <x:v>44</x:v>
      </x:c>
      <x:c r="T24" s="86"/>
      <x:c r="U24" s="16" t="s">
        <x:v>44</x:v>
      </x:c>
      <x:c r="V24" s="16" t="s">
        <x:v>41</x:v>
      </x:c>
      <x:c r="W24" s="16" t="s">
        <x:v>41</x:v>
      </x:c>
      <x:c r="X24" s="16"/>
      <x:c r="Y24" s="16" t="s">
        <x:v>44</x:v>
      </x:c>
      <x:c r="Z24" s="86" t="s">
        <x:v>44</x:v>
      </x:c>
      <x:c r="AA24" s="86" t="s">
        <x:v>41</x:v>
      </x:c>
      <x:c r="AB24" s="16"/>
      <x:c r="AC24" s="16" t="s">
        <x:v>44</x:v>
      </x:c>
      <x:c r="AD24" s="16" t="s">
        <x:v>44</x:v>
      </x:c>
      <x:c r="AE24" s="16" t="s">
        <x:v>41</x:v>
      </x:c>
      <x:c r="AF24" s="16" t="s">
        <x:v>41</x:v>
      </x:c>
      <x:c r="AG24" s="10">
        <x:f t="shared" si="0"/>
        <x:v>15</x:v>
      </x:c>
      <x:c r="AH24" s="11">
        <x:f t="shared" si="1"/>
        <x:v>7</x:v>
      </x:c>
      <x:c r="AI24" s="11">
        <x:f t="shared" si="2"/>
        <x:v>8</x:v>
      </x:c>
      <x:c r="AJ24" s="12">
        <x:f t="shared" si="3"/>
        <x:v>0</x:v>
      </x:c>
      <x:c r="AK24" s="64">
        <x:f t="shared" si="4"/>
        <x:v>1</x:v>
      </x:c>
      <x:c r="AL24" s="65">
        <x:f t="shared" si="5"/>
        <x:v>0</x:v>
      </x:c>
      <x:c r="AM24" s="65">
        <x:f t="shared" si="6"/>
        <x:v>0</x:v>
      </x:c>
      <x:c r="AN24" s="3">
        <x:f t="shared" si="7"/>
        <x:v>31</x:v>
      </x:c>
    </x:row>
    <x:row r="25" spans="1:41">
      <x:c r="A25" s="23" t="s">
        <x:v>28</x:v>
      </x:c>
      <x:c r="B25" s="24" t="s">
        <x:v>44</x:v>
      </x:c>
      <x:c r="C25" s="24" t="s">
        <x:v>44</x:v>
      </x:c>
      <x:c r="D25" s="24" t="s">
        <x:v>44</x:v>
      </x:c>
      <x:c r="E25" s="87"/>
      <x:c r="F25" s="87" t="s">
        <x:v>41</x:v>
      </x:c>
      <x:c r="G25" s="70"/>
      <x:c r="H25" s="24" t="s">
        <x:v>44</x:v>
      </x:c>
      <x:c r="I25" s="24" t="s">
        <x:v>44</x:v>
      </x:c>
      <x:c r="J25" s="24" t="s">
        <x:v>44</x:v>
      </x:c>
      <x:c r="K25" s="24" t="s">
        <x:v>44</x:v>
      </x:c>
      <x:c r="L25" s="87"/>
      <x:c r="M25" s="87" t="s">
        <x:v>41</x:v>
      </x:c>
      <x:c r="N25" s="24"/>
      <x:c r="O25" s="24" t="s">
        <x:v>44</x:v>
      </x:c>
      <x:c r="P25" s="24" t="s">
        <x:v>44</x:v>
      </x:c>
      <x:c r="Q25" s="24" t="s">
        <x:v>44</x:v>
      </x:c>
      <x:c r="R25" s="24" t="s">
        <x:v>44</x:v>
      </x:c>
      <x:c r="S25" s="87"/>
      <x:c r="T25" s="87"/>
      <x:c r="U25" s="24" t="s">
        <x:v>44</x:v>
      </x:c>
      <x:c r="V25" s="24" t="s">
        <x:v>44</x:v>
      </x:c>
      <x:c r="W25" s="24" t="s">
        <x:v>44</x:v>
      </x:c>
      <x:c r="X25" s="24" t="s">
        <x:v>44</x:v>
      </x:c>
      <x:c r="Y25" s="24" t="s">
        <x:v>44</x:v>
      </x:c>
      <x:c r="Z25" s="87"/>
      <x:c r="AA25" s="87"/>
      <x:c r="AB25" s="24" t="s">
        <x:v>44</x:v>
      </x:c>
      <x:c r="AC25" s="24" t="s">
        <x:v>44</x:v>
      </x:c>
      <x:c r="AD25" s="24" t="s">
        <x:v>44</x:v>
      </x:c>
      <x:c r="AE25" s="24" t="s">
        <x:v>44</x:v>
      </x:c>
      <x:c r="AF25" s="24" t="s">
        <x:v>44</x:v>
      </x:c>
      <x:c r="AG25" s="10">
        <x:f t="shared" si="0"/>
        <x:v>21</x:v>
      </x:c>
      <x:c r="AH25" s="11">
        <x:f t="shared" si="1"/>
        <x:v>2</x:v>
      </x:c>
      <x:c r="AI25" s="11">
        <x:f t="shared" si="2"/>
        <x:v>8</x:v>
      </x:c>
      <x:c r="AJ25" s="12">
        <x:f t="shared" si="3"/>
        <x:v>0</x:v>
      </x:c>
      <x:c r="AK25" s="64">
        <x:f t="shared" si="4"/>
        <x:v>0</x:v>
      </x:c>
      <x:c r="AL25" s="65">
        <x:f t="shared" si="5"/>
        <x:v>0</x:v>
      </x:c>
      <x:c r="AM25" s="65">
        <x:f t="shared" si="6"/>
        <x:v>0</x:v>
      </x:c>
      <x:c r="AN25" s="3">
        <x:f t="shared" si="7"/>
        <x:v>31</x:v>
      </x:c>
      <x:c r="AO25" s="68" t="s">
        <x:v>16</x:v>
      </x:c>
    </x:row>
    <x:row r="26" spans="1:40">
      <x:c r="A26" s="25" t="s">
        <x:v>33</x:v>
      </x:c>
      <x:c r="B26" s="75"/>
      <x:c r="C26" s="14"/>
      <x:c r="D26" s="14" t="s">
        <x:v>44</x:v>
      </x:c>
      <x:c r="E26" s="86" t="s">
        <x:v>44</x:v>
      </x:c>
      <x:c r="F26" s="86" t="s">
        <x:v>44</x:v>
      </x:c>
      <x:c r="G26" s="14" t="s">
        <x:v>44</x:v>
      </x:c>
      <x:c r="H26" s="14"/>
      <x:c r="I26" s="14" t="s">
        <x:v>44</x:v>
      </x:c>
      <x:c r="J26" s="14" t="s">
        <x:v>44</x:v>
      </x:c>
      <x:c r="K26" s="14" t="s">
        <x:v>41</x:v>
      </x:c>
      <x:c r="L26" s="86" t="s">
        <x:v>41</x:v>
      </x:c>
      <x:c r="M26" s="86"/>
      <x:c r="N26" s="14" t="s">
        <x:v>44</x:v>
      </x:c>
      <x:c r="O26" s="14" t="s">
        <x:v>44</x:v>
      </x:c>
      <x:c r="P26" s="14" t="s">
        <x:v>41</x:v>
      </x:c>
      <x:c r="Q26" s="14" t="s">
        <x:v>41</x:v>
      </x:c>
      <x:c r="R26" s="14"/>
      <x:c r="S26" s="86" t="s">
        <x:v>44</x:v>
      </x:c>
      <x:c r="T26" s="86" t="s">
        <x:v>44</x:v>
      </x:c>
      <x:c r="U26" s="14"/>
      <x:c r="V26" s="14"/>
      <x:c r="W26" s="80" t="s">
        <x:v>12</x:v>
      </x:c>
      <x:c r="X26" s="80" t="s">
        <x:v>12</x:v>
      </x:c>
      <x:c r="Y26" s="80" t="s">
        <x:v>12</x:v>
      </x:c>
      <x:c r="Z26" s="86" t="s">
        <x:v>41</x:v>
      </x:c>
      <x:c r="AA26" s="86" t="s">
        <x:v>41</x:v>
      </x:c>
      <x:c r="AB26" s="14"/>
      <x:c r="AC26" s="14" t="s">
        <x:v>44</x:v>
      </x:c>
      <x:c r="AD26" s="14" t="s">
        <x:v>44</x:v>
      </x:c>
      <x:c r="AE26" s="14" t="s">
        <x:v>44</x:v>
      </x:c>
      <x:c r="AF26" s="14" t="s">
        <x:v>44</x:v>
      </x:c>
      <x:c r="AG26" s="10">
        <x:f t="shared" si="0"/>
        <x:v>14</x:v>
      </x:c>
      <x:c r="AH26" s="11">
        <x:f t="shared" si="1"/>
        <x:v>6</x:v>
      </x:c>
      <x:c r="AI26" s="11">
        <x:f t="shared" si="2"/>
        <x:v>8</x:v>
      </x:c>
      <x:c r="AJ26" s="12">
        <x:f t="shared" si="3"/>
        <x:v>0</x:v>
      </x:c>
      <x:c r="AK26" s="64">
        <x:f t="shared" si="4"/>
        <x:v>3</x:v>
      </x:c>
      <x:c r="AL26" s="65">
        <x:f t="shared" si="5"/>
        <x:v>0</x:v>
      </x:c>
      <x:c r="AM26" s="65">
        <x:f t="shared" si="6"/>
        <x:v>0</x:v>
      </x:c>
      <x:c r="AN26" s="3">
        <x:f t="shared" si="7"/>
        <x:v>31</x:v>
      </x:c>
    </x:row>
    <x:row r="27" spans="1:40">
      <x:c r="A27" s="22" t="s">
        <x:v>35</x:v>
      </x:c>
      <x:c r="B27" s="69" t="s">
        <x:v>41</x:v>
      </x:c>
      <x:c r="C27" s="16" t="s">
        <x:v>41</x:v>
      </x:c>
      <x:c r="D27" s="16"/>
      <x:c r="E27" s="86"/>
      <x:c r="F27" s="86" t="s">
        <x:v>41</x:v>
      </x:c>
      <x:c r="G27" s="16"/>
      <x:c r="H27" s="16" t="s">
        <x:v>44</x:v>
      </x:c>
      <x:c r="I27" s="16" t="s">
        <x:v>44</x:v>
      </x:c>
      <x:c r="J27" s="16" t="s">
        <x:v>44</x:v>
      </x:c>
      <x:c r="K27" s="16" t="s">
        <x:v>44</x:v>
      </x:c>
      <x:c r="L27" s="86"/>
      <x:c r="M27" s="86" t="s">
        <x:v>44</x:v>
      </x:c>
      <x:c r="N27" s="16" t="s">
        <x:v>41</x:v>
      </x:c>
      <x:c r="O27" s="16" t="s">
        <x:v>41</x:v>
      </x:c>
      <x:c r="P27" s="16"/>
      <x:c r="Q27" s="16" t="s">
        <x:v>44</x:v>
      </x:c>
      <x:c r="R27" s="16" t="s">
        <x:v>44</x:v>
      </x:c>
      <x:c r="S27" s="86" t="s">
        <x:v>44</x:v>
      </x:c>
      <x:c r="T27" s="86"/>
      <x:c r="U27" s="16" t="s">
        <x:v>44</x:v>
      </x:c>
      <x:c r="V27" s="16" t="s">
        <x:v>44</x:v>
      </x:c>
      <x:c r="W27" s="16" t="s">
        <x:v>44</x:v>
      </x:c>
      <x:c r="X27" s="16"/>
      <x:c r="Y27" s="16" t="s">
        <x:v>44</x:v>
      </x:c>
      <x:c r="Z27" s="86" t="s">
        <x:v>44</x:v>
      </x:c>
      <x:c r="AA27" s="80" t="s">
        <x:v>12</x:v>
      </x:c>
      <x:c r="AB27" s="81" t="s">
        <x:v>12</x:v>
      </x:c>
      <x:c r="AC27" s="16" t="s">
        <x:v>44</x:v>
      </x:c>
      <x:c r="AD27" s="16" t="s">
        <x:v>41</x:v>
      </x:c>
      <x:c r="AE27" s="16" t="s">
        <x:v>41</x:v>
      </x:c>
      <x:c r="AF27" s="16"/>
      <x:c r="AG27" s="10">
        <x:f t="shared" si="0"/>
        <x:v>14</x:v>
      </x:c>
      <x:c r="AH27" s="11">
        <x:f t="shared" si="1"/>
        <x:v>7</x:v>
      </x:c>
      <x:c r="AI27" s="11">
        <x:f t="shared" si="2"/>
        <x:v>8</x:v>
      </x:c>
      <x:c r="AJ27" s="12">
        <x:f t="shared" si="3"/>
        <x:v>0</x:v>
      </x:c>
      <x:c r="AK27" s="64">
        <x:f t="shared" si="4"/>
        <x:v>2</x:v>
      </x:c>
      <x:c r="AL27" s="65">
        <x:f t="shared" si="5"/>
        <x:v>0</x:v>
      </x:c>
      <x:c r="AM27" s="65">
        <x:f t="shared" si="6"/>
        <x:v>0</x:v>
      </x:c>
      <x:c r="AN27" s="3">
        <x:f t="shared" si="7"/>
        <x:v>31</x:v>
      </x:c>
    </x:row>
    <x:row r="28" spans="1:40">
      <x:c r="A28" s="26" t="s">
        <x:v>36</x:v>
      </x:c>
      <x:c r="B28" s="69"/>
      <x:c r="C28" s="16" t="s">
        <x:v>44</x:v>
      </x:c>
      <x:c r="D28" s="16" t="s">
        <x:v>41</x:v>
      </x:c>
      <x:c r="E28" s="86"/>
      <x:c r="F28" s="86" t="s">
        <x:v>44</x:v>
      </x:c>
      <x:c r="G28" s="16" t="s">
        <x:v>44</x:v>
      </x:c>
      <x:c r="H28" s="16"/>
      <x:c r="I28" s="16" t="s">
        <x:v>41</x:v>
      </x:c>
      <x:c r="J28" s="16" t="s">
        <x:v>41</x:v>
      </x:c>
      <x:c r="K28" s="16"/>
      <x:c r="L28" s="86" t="s">
        <x:v>44</x:v>
      </x:c>
      <x:c r="M28" s="86" t="s">
        <x:v>44</x:v>
      </x:c>
      <x:c r="N28" s="16" t="s">
        <x:v>44</x:v>
      </x:c>
      <x:c r="O28" s="16"/>
      <x:c r="P28" s="16" t="s">
        <x:v>44</x:v>
      </x:c>
      <x:c r="Q28" s="16"/>
      <x:c r="R28" s="16" t="s">
        <x:v>44</x:v>
      </x:c>
      <x:c r="S28" s="86" t="s">
        <x:v>44</x:v>
      </x:c>
      <x:c r="T28" s="86" t="s">
        <x:v>44</x:v>
      </x:c>
      <x:c r="U28" s="16" t="s">
        <x:v>44</x:v>
      </x:c>
      <x:c r="V28" s="16"/>
      <x:c r="W28" s="16" t="s">
        <x:v>41</x:v>
      </x:c>
      <x:c r="X28" s="16" t="s">
        <x:v>41</x:v>
      </x:c>
      <x:c r="Y28" s="81" t="s">
        <x:v>12</x:v>
      </x:c>
      <x:c r="Z28" s="86" t="s">
        <x:v>44</x:v>
      </x:c>
      <x:c r="AA28" s="86" t="s">
        <x:v>44</x:v>
      </x:c>
      <x:c r="AB28" s="16" t="s">
        <x:v>44</x:v>
      </x:c>
      <x:c r="AC28" s="16" t="s">
        <x:v>44</x:v>
      </x:c>
      <x:c r="AD28" s="16"/>
      <x:c r="AE28" s="16" t="s">
        <x:v>44</x:v>
      </x:c>
      <x:c r="AF28" s="16" t="s">
        <x:v>41</x:v>
      </x:c>
      <x:c r="AG28" s="10">
        <x:f t="shared" si="0"/>
        <x:v>16</x:v>
      </x:c>
      <x:c r="AH28" s="11">
        <x:f t="shared" si="1"/>
        <x:v>6</x:v>
      </x:c>
      <x:c r="AI28" s="11">
        <x:f t="shared" si="2"/>
        <x:v>8</x:v>
      </x:c>
      <x:c r="AJ28" s="12">
        <x:f t="shared" si="3"/>
        <x:v>0</x:v>
      </x:c>
      <x:c r="AK28" s="64">
        <x:f t="shared" si="4"/>
        <x:v>1</x:v>
      </x:c>
      <x:c r="AL28" s="65">
        <x:f t="shared" si="5"/>
        <x:v>0</x:v>
      </x:c>
      <x:c r="AM28" s="65">
        <x:f t="shared" si="6"/>
        <x:v>0</x:v>
      </x:c>
      <x:c r="AN28" s="3">
        <x:f t="shared" si="7"/>
        <x:v>31</x:v>
      </x:c>
    </x:row>
    <x:row r="29" spans="1:40">
      <x:c r="A29" s="22" t="s">
        <x:v>45</x:v>
      </x:c>
      <x:c r="B29" s="78" t="s">
        <x:v>44</x:v>
      </x:c>
      <x:c r="C29" s="15" t="s">
        <x:v>44</x:v>
      </x:c>
      <x:c r="D29" s="15"/>
      <x:c r="E29" s="86"/>
      <x:c r="F29" s="86"/>
      <x:c r="G29" s="15" t="s">
        <x:v>41</x:v>
      </x:c>
      <x:c r="H29" s="15" t="s">
        <x:v>41</x:v>
      </x:c>
      <x:c r="I29" s="15"/>
      <x:c r="J29" s="15" t="s">
        <x:v>44</x:v>
      </x:c>
      <x:c r="K29" s="15" t="s">
        <x:v>44</x:v>
      </x:c>
      <x:c r="L29" s="86" t="s">
        <x:v>44</x:v>
      </x:c>
      <x:c r="M29" s="86" t="s">
        <x:v>41</x:v>
      </x:c>
      <x:c r="N29" s="15"/>
      <x:c r="O29" s="15" t="s">
        <x:v>44</x:v>
      </x:c>
      <x:c r="P29" s="15" t="s">
        <x:v>44</x:v>
      </x:c>
      <x:c r="Q29" s="82" t="s">
        <x:v>12</x:v>
      </x:c>
      <x:c r="R29" s="82" t="s">
        <x:v>12</x:v>
      </x:c>
      <x:c r="S29" s="86" t="s">
        <x:v>41</x:v>
      </x:c>
      <x:c r="T29" s="86" t="s">
        <x:v>41</x:v>
      </x:c>
      <x:c r="U29" s="15"/>
      <x:c r="V29" s="15" t="s">
        <x:v>44</x:v>
      </x:c>
      <x:c r="W29" s="15" t="s">
        <x:v>44</x:v>
      </x:c>
      <x:c r="X29" s="15" t="s">
        <x:v>44</x:v>
      </x:c>
      <x:c r="Y29" s="15" t="s">
        <x:v>41</x:v>
      </x:c>
      <x:c r="Z29" s="86"/>
      <x:c r="AA29" s="86" t="s">
        <x:v>44</x:v>
      </x:c>
      <x:c r="AB29" s="15" t="s">
        <x:v>44</x:v>
      </x:c>
      <x:c r="AC29" s="15"/>
      <x:c r="AD29" s="15" t="s">
        <x:v>44</x:v>
      </x:c>
      <x:c r="AE29" s="15" t="s">
        <x:v>44</x:v>
      </x:c>
      <x:c r="AF29" s="15" t="s">
        <x:v>44</x:v>
      </x:c>
      <x:c r="AG29" s="10">
        <x:f t="shared" si="0"/>
        <x:v>15</x:v>
      </x:c>
      <x:c r="AH29" s="11">
        <x:f t="shared" si="1"/>
        <x:v>6</x:v>
      </x:c>
      <x:c r="AI29" s="11">
        <x:f t="shared" si="2"/>
        <x:v>8</x:v>
      </x:c>
      <x:c r="AJ29" s="12">
        <x:f t="shared" si="3"/>
        <x:v>0</x:v>
      </x:c>
      <x:c r="AK29" s="64">
        <x:f t="shared" si="4"/>
        <x:v>2</x:v>
      </x:c>
      <x:c r="AL29" s="65">
        <x:f t="shared" si="5"/>
        <x:v>0</x:v>
      </x:c>
      <x:c r="AM29" s="65">
        <x:f t="shared" si="6"/>
        <x:v>0</x:v>
      </x:c>
      <x:c r="AN29" s="3">
        <x:f t="shared" si="7"/>
        <x:v>31</x:v>
      </x:c>
    </x:row>
    <x:row r="30" spans="1:40">
      <x:c r="A30" s="22" t="s">
        <x:v>8</x:v>
      </x:c>
      <x:c r="B30" s="69" t="s">
        <x:v>44</x:v>
      </x:c>
      <x:c r="C30" s="16"/>
      <x:c r="D30" s="16" t="s">
        <x:v>44</x:v>
      </x:c>
      <x:c r="E30" s="87" t="s">
        <x:v>41</x:v>
      </x:c>
      <x:c r="F30" s="87"/>
      <x:c r="G30" s="16" t="s">
        <x:v>44</x:v>
      </x:c>
      <x:c r="H30" s="16" t="s">
        <x:v>44</x:v>
      </x:c>
      <x:c r="I30" s="16"/>
      <x:c r="J30" s="16" t="s">
        <x:v>44</x:v>
      </x:c>
      <x:c r="K30" s="16" t="s">
        <x:v>44</x:v>
      </x:c>
      <x:c r="L30" s="87" t="s">
        <x:v>44</x:v>
      </x:c>
      <x:c r="M30" s="87" t="s">
        <x:v>44</x:v>
      </x:c>
      <x:c r="N30" s="16" t="s">
        <x:v>44</x:v>
      </x:c>
      <x:c r="O30" s="16"/>
      <x:c r="P30" s="81" t="s">
        <x:v>12</x:v>
      </x:c>
      <x:c r="Q30" s="16" t="s">
        <x:v>44</x:v>
      </x:c>
      <x:c r="R30" s="16" t="s">
        <x:v>41</x:v>
      </x:c>
      <x:c r="S30" s="87"/>
      <x:c r="T30" s="87" t="s">
        <x:v>44</x:v>
      </x:c>
      <x:c r="U30" s="16" t="s">
        <x:v>41</x:v>
      </x:c>
      <x:c r="V30" s="16" t="s">
        <x:v>41</x:v>
      </x:c>
      <x:c r="W30" s="16"/>
      <x:c r="X30" s="16" t="s">
        <x:v>44</x:v>
      </x:c>
      <x:c r="Y30" s="16" t="s">
        <x:v>44</x:v>
      </x:c>
      <x:c r="Z30" s="87" t="s">
        <x:v>44</x:v>
      </x:c>
      <x:c r="AA30" s="87"/>
      <x:c r="AB30" s="16" t="s">
        <x:v>41</x:v>
      </x:c>
      <x:c r="AC30" s="16" t="s">
        <x:v>41</x:v>
      </x:c>
      <x:c r="AD30" s="16"/>
      <x:c r="AE30" s="81" t="s">
        <x:v>12</x:v>
      </x:c>
      <x:c r="AF30" s="81" t="s">
        <x:v>12</x:v>
      </x:c>
      <x:c r="AG30" s="10">
        <x:f t="shared" si="0"/>
        <x:v>14</x:v>
      </x:c>
      <x:c r="AH30" s="11">
        <x:f t="shared" si="1"/>
        <x:v>6</x:v>
      </x:c>
      <x:c r="AI30" s="11">
        <x:f t="shared" si="2"/>
        <x:v>8</x:v>
      </x:c>
      <x:c r="AJ30" s="12">
        <x:f t="shared" si="3"/>
        <x:v>0</x:v>
      </x:c>
      <x:c r="AK30" s="66">
        <x:f t="shared" si="4"/>
        <x:v>3</x:v>
      </x:c>
      <x:c r="AL30" s="67">
        <x:f t="shared" si="5"/>
        <x:v>0</x:v>
      </x:c>
      <x:c r="AM30" s="67">
        <x:f t="shared" si="6"/>
        <x:v>0</x:v>
      </x:c>
      <x:c r="AN30" s="3">
        <x:f t="shared" si="7"/>
        <x:v>31</x:v>
      </x:c>
    </x:row>
    <x:row r="31" spans="1:40">
      <x:c r="A31" s="27" t="s">
        <x:v>44</x:v>
      </x:c>
      <x:c r="B31" s="5">
        <x:f t="shared" ref="B31:AF31" si="8">COUNTIF(B5:B30,"D")</x:f>
        <x:v>18</x:v>
      </x:c>
      <x:c r="C31" s="5">
        <x:f t="shared" si="8"/>
        <x:v>16</x:v>
      </x:c>
      <x:c r="D31" s="5">
        <x:f t="shared" si="8"/>
        <x:v>17</x:v>
      </x:c>
      <x:c r="E31" s="88">
        <x:f t="shared" si="8"/>
        <x:v>8</x:v>
      </x:c>
      <x:c r="F31" s="88">
        <x:f t="shared" si="8"/>
        <x:v>8</x:v>
      </x:c>
      <x:c r="G31" s="5">
        <x:f t="shared" si="8"/>
        <x:v>16</x:v>
      </x:c>
      <x:c r="H31" s="5">
        <x:f t="shared" si="8"/>
        <x:v>18</x:v>
      </x:c>
      <x:c r="I31" s="5">
        <x:f t="shared" si="8"/>
        <x:v>17</x:v>
      </x:c>
      <x:c r="J31" s="5">
        <x:f t="shared" si="8"/>
        <x:v>19</x:v>
      </x:c>
      <x:c r="K31" s="5">
        <x:f t="shared" si="8"/>
        <x:v>18</x:v>
      </x:c>
      <x:c r="L31" s="88">
        <x:f t="shared" si="8"/>
        <x:v>10</x:v>
      </x:c>
      <x:c r="M31" s="88">
        <x:f t="shared" si="8"/>
        <x:v>9</x:v>
      </x:c>
      <x:c r="N31" s="5">
        <x:f t="shared" si="8"/>
        <x:v>17</x:v>
      </x:c>
      <x:c r="O31" s="5">
        <x:f t="shared" si="8"/>
        <x:v>17</x:v>
      </x:c>
      <x:c r="P31" s="5">
        <x:f t="shared" si="8"/>
        <x:v>17</x:v>
      </x:c>
      <x:c r="Q31" s="5">
        <x:f t="shared" si="8"/>
        <x:v>18</x:v>
      </x:c>
      <x:c r="R31" s="5">
        <x:f t="shared" si="8"/>
        <x:v>17</x:v>
      </x:c>
      <x:c r="S31" s="88">
        <x:f t="shared" si="8"/>
        <x:v>10</x:v>
      </x:c>
      <x:c r="T31" s="88">
        <x:f t="shared" si="8"/>
        <x:v>9</x:v>
      </x:c>
      <x:c r="U31" s="5">
        <x:f t="shared" si="8"/>
        <x:v>16</x:v>
      </x:c>
      <x:c r="V31" s="5">
        <x:f t="shared" si="8"/>
        <x:v>17</x:v>
      </x:c>
      <x:c r="W31" s="5">
        <x:f t="shared" si="8"/>
        <x:v>17</x:v>
      </x:c>
      <x:c r="X31" s="5">
        <x:f t="shared" si="8"/>
        <x:v>18</x:v>
      </x:c>
      <x:c r="Y31" s="5">
        <x:f t="shared" si="8"/>
        <x:v>17</x:v>
      </x:c>
      <x:c r="Z31" s="88">
        <x:f t="shared" si="8"/>
        <x:v>10</x:v>
      </x:c>
      <x:c r="AA31" s="88">
        <x:f t="shared" si="8"/>
        <x:v>8</x:v>
      </x:c>
      <x:c r="AB31" s="5">
        <x:f t="shared" si="8"/>
        <x:v>17</x:v>
      </x:c>
      <x:c r="AC31" s="5">
        <x:f t="shared" si="8"/>
        <x:v>18</x:v>
      </x:c>
      <x:c r="AD31" s="5">
        <x:f t="shared" si="8"/>
        <x:v>17</x:v>
      </x:c>
      <x:c r="AE31" s="5">
        <x:f t="shared" si="8"/>
        <x:v>19</x:v>
      </x:c>
      <x:c r="AF31" s="5">
        <x:f t="shared" si="8"/>
        <x:v>18</x:v>
      </x:c>
      <x:c r="AG31" s="28">
        <x:f t="shared" ref="AG31:AN31" si="9">SUM(AG5:AG30)</x:f>
        <x:v>471</x:v>
      </x:c>
      <x:c r="AH31" s="28">
        <x:f t="shared" si="9"/>
        <x:v>93</x:v>
      </x:c>
      <x:c r="AI31" s="28">
        <x:f t="shared" si="9"/>
        <x:v>208</x:v>
      </x:c>
      <x:c r="AJ31" s="28">
        <x:f t="shared" si="9"/>
        <x:v>0</x:v>
      </x:c>
      <x:c r="AK31" s="29">
        <x:f t="shared" si="9"/>
        <x:v>34</x:v>
      </x:c>
      <x:c r="AL31" s="30">
        <x:f t="shared" si="9"/>
        <x:v>0</x:v>
      </x:c>
      <x:c r="AM31" s="30">
        <x:f t="shared" si="9"/>
        <x:v>0</x:v>
      </x:c>
      <x:c r="AN31" s="31">
        <x:f t="shared" si="9"/>
        <x:v>806</x:v>
      </x:c>
    </x:row>
    <x:row r="32" spans="1:40" ht="12.75" customHeight="1">
      <x:c r="A32" s="32" t="s">
        <x:v>41</x:v>
      </x:c>
      <x:c r="B32" s="33">
        <x:f t="shared" ref="B32:AF32" si="10">COUNTIF(B5:B30,"N")</x:f>
        <x:v>3</x:v>
      </x:c>
      <x:c r="C32" s="33">
        <x:f t="shared" si="10"/>
        <x:v>3</x:v>
      </x:c>
      <x:c r="D32" s="33">
        <x:f t="shared" si="10"/>
        <x:v>3</x:v>
      </x:c>
      <x:c r="E32" s="89">
        <x:f t="shared" si="10"/>
        <x:v>3</x:v>
      </x:c>
      <x:c r="F32" s="89">
        <x:f t="shared" si="10"/>
        <x:v>3</x:v>
      </x:c>
      <x:c r="G32" s="33">
        <x:f t="shared" si="10"/>
        <x:v>3</x:v>
      </x:c>
      <x:c r="H32" s="33">
        <x:f t="shared" si="10"/>
        <x:v>3</x:v>
      </x:c>
      <x:c r="I32" s="33">
        <x:f t="shared" si="10"/>
        <x:v>3</x:v>
      </x:c>
      <x:c r="J32" s="33">
        <x:f t="shared" si="10"/>
        <x:v>3</x:v>
      </x:c>
      <x:c r="K32" s="33">
        <x:f t="shared" si="10"/>
        <x:v>3</x:v>
      </x:c>
      <x:c r="L32" s="89">
        <x:f t="shared" si="10"/>
        <x:v>3</x:v>
      </x:c>
      <x:c r="M32" s="89">
        <x:f t="shared" si="10"/>
        <x:v>3</x:v>
      </x:c>
      <x:c r="N32" s="33">
        <x:f t="shared" si="10"/>
        <x:v>3</x:v>
      </x:c>
      <x:c r="O32" s="33">
        <x:f t="shared" si="10"/>
        <x:v>3</x:v>
      </x:c>
      <x:c r="P32" s="33">
        <x:f t="shared" si="10"/>
        <x:v>3</x:v>
      </x:c>
      <x:c r="Q32" s="33">
        <x:f t="shared" si="10"/>
        <x:v>3</x:v>
      </x:c>
      <x:c r="R32" s="33">
        <x:f t="shared" si="10"/>
        <x:v>3</x:v>
      </x:c>
      <x:c r="S32" s="89">
        <x:f t="shared" si="10"/>
        <x:v>3</x:v>
      </x:c>
      <x:c r="T32" s="89">
        <x:f t="shared" si="10"/>
        <x:v>3</x:v>
      </x:c>
      <x:c r="U32" s="33">
        <x:f t="shared" si="10"/>
        <x:v>3</x:v>
      </x:c>
      <x:c r="V32" s="33">
        <x:f t="shared" si="10"/>
        <x:v>3</x:v>
      </x:c>
      <x:c r="W32" s="33">
        <x:f t="shared" si="10"/>
        <x:v>3</x:v>
      </x:c>
      <x:c r="X32" s="33">
        <x:f t="shared" si="10"/>
        <x:v>3</x:v>
      </x:c>
      <x:c r="Y32" s="33">
        <x:f t="shared" si="10"/>
        <x:v>3</x:v>
      </x:c>
      <x:c r="Z32" s="89">
        <x:f t="shared" si="10"/>
        <x:v>3</x:v>
      </x:c>
      <x:c r="AA32" s="89">
        <x:f t="shared" si="10"/>
        <x:v>3</x:v>
      </x:c>
      <x:c r="AB32" s="33">
        <x:f t="shared" si="10"/>
        <x:v>3</x:v>
      </x:c>
      <x:c r="AC32" s="33">
        <x:f t="shared" si="10"/>
        <x:v>3</x:v>
      </x:c>
      <x:c r="AD32" s="33">
        <x:f t="shared" si="10"/>
        <x:v>3</x:v>
      </x:c>
      <x:c r="AE32" s="33">
        <x:f t="shared" si="10"/>
        <x:v>3</x:v>
      </x:c>
      <x:c r="AF32" s="33">
        <x:f t="shared" si="10"/>
        <x:v>3</x:v>
      </x:c>
      <x:c r="AG32" s="49"/>
      <x:c r="AH32" s="58">
        <x:f>SUM(B32:AF32)</x:f>
        <x:v>93</x:v>
      </x:c>
      <x:c r="AI32" s="47"/>
      <x:c r="AJ32" s="46"/>
      <x:c r="AK32" s="34"/>
      <x:c r="AL32" s="34"/>
      <x:c r="AM32" s="34"/>
      <x:c r="AN32" s="39">
        <x:f>SUM(AG31:AM31)</x:f>
        <x:v>806</x:v>
      </x:c>
    </x:row>
    <x:row r="33" spans="1:40">
      <x:c r="A33" s="32" t="s">
        <x:v>4</x:v>
      </x:c>
      <x:c r="B33" s="35">
        <x:f t="shared" ref="B33:AF33" si="11">COUNTIF(B5:B30,"교")+COUNTIF(B5:B30,"출")+COUNTIF(B5:B30,"연")+COUNTIF(B5:B30,"반")</x:f>
        <x:v>1</x:v>
      </x:c>
      <x:c r="C33" s="35">
        <x:f t="shared" si="11"/>
        <x:v>2</x:v>
      </x:c>
      <x:c r="D33" s="35">
        <x:f t="shared" si="11"/>
        <x:v>1</x:v>
      </x:c>
      <x:c r="E33" s="90">
        <x:f t="shared" si="11"/>
        <x:v>0</x:v>
      </x:c>
      <x:c r="F33" s="90">
        <x:f t="shared" si="11"/>
        <x:v>0</x:v>
      </x:c>
      <x:c r="G33" s="35">
        <x:f t="shared" si="11"/>
        <x:v>0</x:v>
      </x:c>
      <x:c r="H33" s="35">
        <x:f t="shared" si="11"/>
        <x:v>0</x:v>
      </x:c>
      <x:c r="I33" s="35">
        <x:f t="shared" si="11"/>
        <x:v>0</x:v>
      </x:c>
      <x:c r="J33" s="35">
        <x:f t="shared" si="11"/>
        <x:v>1</x:v>
      </x:c>
      <x:c r="K33" s="35">
        <x:f t="shared" si="11"/>
        <x:v>0</x:v>
      </x:c>
      <x:c r="L33" s="90">
        <x:f t="shared" si="11"/>
        <x:v>0</x:v>
      </x:c>
      <x:c r="M33" s="90">
        <x:f t="shared" si="11"/>
        <x:v>0</x:v>
      </x:c>
      <x:c r="N33" s="35">
        <x:f t="shared" si="11"/>
        <x:v>2</x:v>
      </x:c>
      <x:c r="O33" s="35">
        <x:f t="shared" si="11"/>
        <x:v>0</x:v>
      </x:c>
      <x:c r="P33" s="35">
        <x:f t="shared" si="11"/>
        <x:v>2</x:v>
      </x:c>
      <x:c r="Q33" s="35">
        <x:f t="shared" si="11"/>
        <x:v>2</x:v>
      </x:c>
      <x:c r="R33" s="35">
        <x:f t="shared" si="11"/>
        <x:v>2</x:v>
      </x:c>
      <x:c r="S33" s="90">
        <x:f t="shared" si="11"/>
        <x:v>0</x:v>
      </x:c>
      <x:c r="T33" s="90">
        <x:f t="shared" si="11"/>
        <x:v>0</x:v>
      </x:c>
      <x:c r="U33" s="35">
        <x:f t="shared" si="11"/>
        <x:v>1</x:v>
      </x:c>
      <x:c r="V33" s="35">
        <x:f t="shared" si="11"/>
        <x:v>1</x:v>
      </x:c>
      <x:c r="W33" s="35">
        <x:f t="shared" si="11"/>
        <x:v>3</x:v>
      </x:c>
      <x:c r="X33" s="35">
        <x:f t="shared" si="11"/>
        <x:v>3</x:v>
      </x:c>
      <x:c r="Y33" s="35">
        <x:f t="shared" si="11"/>
        <x:v>3</x:v>
      </x:c>
      <x:c r="Z33" s="90">
        <x:f t="shared" si="11"/>
        <x:v>1</x:v>
      </x:c>
      <x:c r="AA33" s="90">
        <x:f t="shared" si="11"/>
        <x:v>2</x:v>
      </x:c>
      <x:c r="AB33" s="35">
        <x:f t="shared" si="11"/>
        <x:v>3</x:v>
      </x:c>
      <x:c r="AC33" s="35">
        <x:f t="shared" si="11"/>
        <x:v>1</x:v>
      </x:c>
      <x:c r="AD33" s="35">
        <x:f t="shared" si="11"/>
        <x:v>1</x:v>
      </x:c>
      <x:c r="AE33" s="35">
        <x:f t="shared" si="11"/>
        <x:v>1</x:v>
      </x:c>
      <x:c r="AF33" s="35">
        <x:f t="shared" si="11"/>
        <x:v>1</x:v>
      </x:c>
      <x:c r="AG33" s="48"/>
      <x:c r="AH33" s="71"/>
      <x:c r="AI33" s="50"/>
      <x:c r="AJ33" s="109">
        <x:f>SUM(B33:AF33)</x:f>
        <x:v>34</x:v>
      </x:c>
      <x:c r="AK33" s="110"/>
      <x:c r="AL33" s="111"/>
      <x:c r="AM33" s="36"/>
      <x:c r="AN33" s="55"/>
    </x:row>
    <x:row r="34" spans="1:40" ht="16.5" customHeight="1">
      <x:c r="A34" s="37" t="s">
        <x:v>2</x:v>
      </x:c>
      <x:c r="B34" s="38">
        <x:f t="shared" ref="B34:AF34" si="12">COUNTIF(B5:B30,"청")+COUNTIF(B5:B30,"병")+COUNTIF(B5:B30,"산")</x:f>
        <x:v>0</x:v>
      </x:c>
      <x:c r="C34" s="38">
        <x:f t="shared" si="12"/>
        <x:v>0</x:v>
      </x:c>
      <x:c r="D34" s="38">
        <x:f t="shared" si="12"/>
        <x:v>0</x:v>
      </x:c>
      <x:c r="E34" s="91">
        <x:f t="shared" si="12"/>
        <x:v>0</x:v>
      </x:c>
      <x:c r="F34" s="91">
        <x:f t="shared" si="12"/>
        <x:v>0</x:v>
      </x:c>
      <x:c r="G34" s="38">
        <x:f t="shared" si="12"/>
        <x:v>0</x:v>
      </x:c>
      <x:c r="H34" s="38">
        <x:f t="shared" si="12"/>
        <x:v>0</x:v>
      </x:c>
      <x:c r="I34" s="38">
        <x:f t="shared" si="12"/>
        <x:v>0</x:v>
      </x:c>
      <x:c r="J34" s="38">
        <x:f t="shared" si="12"/>
        <x:v>0</x:v>
      </x:c>
      <x:c r="K34" s="38">
        <x:f t="shared" si="12"/>
        <x:v>0</x:v>
      </x:c>
      <x:c r="L34" s="91">
        <x:f t="shared" si="12"/>
        <x:v>0</x:v>
      </x:c>
      <x:c r="M34" s="91">
        <x:f t="shared" si="12"/>
        <x:v>0</x:v>
      </x:c>
      <x:c r="N34" s="38">
        <x:f t="shared" si="12"/>
        <x:v>0</x:v>
      </x:c>
      <x:c r="O34" s="38">
        <x:f t="shared" si="12"/>
        <x:v>0</x:v>
      </x:c>
      <x:c r="P34" s="38">
        <x:f t="shared" si="12"/>
        <x:v>0</x:v>
      </x:c>
      <x:c r="Q34" s="38">
        <x:f t="shared" si="12"/>
        <x:v>0</x:v>
      </x:c>
      <x:c r="R34" s="38">
        <x:f t="shared" si="12"/>
        <x:v>0</x:v>
      </x:c>
      <x:c r="S34" s="91">
        <x:f t="shared" si="12"/>
        <x:v>0</x:v>
      </x:c>
      <x:c r="T34" s="91">
        <x:f t="shared" si="12"/>
        <x:v>0</x:v>
      </x:c>
      <x:c r="U34" s="38">
        <x:f t="shared" si="12"/>
        <x:v>0</x:v>
      </x:c>
      <x:c r="V34" s="38">
        <x:f t="shared" si="12"/>
        <x:v>0</x:v>
      </x:c>
      <x:c r="W34" s="38">
        <x:f t="shared" si="12"/>
        <x:v>0</x:v>
      </x:c>
      <x:c r="X34" s="38">
        <x:f t="shared" si="12"/>
        <x:v>0</x:v>
      </x:c>
      <x:c r="Y34" s="38">
        <x:f t="shared" si="12"/>
        <x:v>0</x:v>
      </x:c>
      <x:c r="Z34" s="91">
        <x:f t="shared" si="12"/>
        <x:v>0</x:v>
      </x:c>
      <x:c r="AA34" s="91">
        <x:f t="shared" si="12"/>
        <x:v>0</x:v>
      </x:c>
      <x:c r="AB34" s="38">
        <x:f t="shared" si="12"/>
        <x:v>0</x:v>
      </x:c>
      <x:c r="AC34" s="38">
        <x:f t="shared" si="12"/>
        <x:v>0</x:v>
      </x:c>
      <x:c r="AD34" s="38">
        <x:f t="shared" si="12"/>
        <x:v>0</x:v>
      </x:c>
      <x:c r="AE34" s="38">
        <x:f t="shared" si="12"/>
        <x:v>0</x:v>
      </x:c>
      <x:c r="AF34" s="38">
        <x:f t="shared" si="12"/>
        <x:v>0</x:v>
      </x:c>
      <x:c r="AG34" s="94">
        <x:f>SUM(B34:AF34)</x:f>
        <x:v>0</x:v>
      </x:c>
      <x:c r="AH34" s="95"/>
      <x:c r="AI34" s="96"/>
      <x:c r="AJ34" s="54"/>
      <x:c r="AK34" s="116" t="s">
        <x:v>5</x:v>
      </x:c>
      <x:c r="AL34" s="117"/>
      <x:c r="AM34" s="36"/>
      <x:c r="AN34" s="56"/>
    </x:row>
    <x:row r="35" spans="1:40">
      <x:c r="A35" s="40" t="s">
        <x:v>34</x:v>
      </x:c>
      <x:c r="B35" s="41">
        <x:f>COUNTIF(B5:B30,"")</x:f>
        <x:v>4</x:v>
      </x:c>
      <x:c r="C35" s="41">
        <x:f>COUNTIF(C5:C30,"")</x:f>
        <x:v>5</x:v>
      </x:c>
      <x:c r="D35" s="41">
        <x:f t="shared" ref="D35:AF35" si="13">COUNTIF(D5:D30,"")</x:f>
        <x:v>5</x:v>
      </x:c>
      <x:c r="E35" s="92">
        <x:f t="shared" si="13"/>
        <x:v>15</x:v>
      </x:c>
      <x:c r="F35" s="92">
        <x:f t="shared" si="13"/>
        <x:v>15</x:v>
      </x:c>
      <x:c r="G35" s="41">
        <x:f t="shared" si="13"/>
        <x:v>7</x:v>
      </x:c>
      <x:c r="H35" s="41">
        <x:f t="shared" si="13"/>
        <x:v>5</x:v>
      </x:c>
      <x:c r="I35" s="41">
        <x:f t="shared" si="13"/>
        <x:v>6</x:v>
      </x:c>
      <x:c r="J35" s="41">
        <x:f t="shared" si="13"/>
        <x:v>3</x:v>
      </x:c>
      <x:c r="K35" s="41">
        <x:f t="shared" si="13"/>
        <x:v>5</x:v>
      </x:c>
      <x:c r="L35" s="92">
        <x:f t="shared" si="13"/>
        <x:v>13</x:v>
      </x:c>
      <x:c r="M35" s="92">
        <x:f t="shared" si="13"/>
        <x:v>14</x:v>
      </x:c>
      <x:c r="N35" s="41">
        <x:f t="shared" si="13"/>
        <x:v>4</x:v>
      </x:c>
      <x:c r="O35" s="41">
        <x:f t="shared" si="13"/>
        <x:v>6</x:v>
      </x:c>
      <x:c r="P35" s="41">
        <x:f t="shared" si="13"/>
        <x:v>4</x:v>
      </x:c>
      <x:c r="Q35" s="41">
        <x:f t="shared" si="13"/>
        <x:v>3</x:v>
      </x:c>
      <x:c r="R35" s="41">
        <x:f t="shared" si="13"/>
        <x:v>4</x:v>
      </x:c>
      <x:c r="S35" s="92">
        <x:f t="shared" si="13"/>
        <x:v>13</x:v>
      </x:c>
      <x:c r="T35" s="92">
        <x:f t="shared" si="13"/>
        <x:v>14</x:v>
      </x:c>
      <x:c r="U35" s="41">
        <x:f t="shared" si="13"/>
        <x:v>6</x:v>
      </x:c>
      <x:c r="V35" s="41">
        <x:f t="shared" si="13"/>
        <x:v>5</x:v>
      </x:c>
      <x:c r="W35" s="41">
        <x:f t="shared" si="13"/>
        <x:v>3</x:v>
      </x:c>
      <x:c r="X35" s="41">
        <x:f t="shared" si="13"/>
        <x:v>2</x:v>
      </x:c>
      <x:c r="Y35" s="41">
        <x:f t="shared" si="13"/>
        <x:v>3</x:v>
      </x:c>
      <x:c r="Z35" s="92">
        <x:f t="shared" si="13"/>
        <x:v>12</x:v>
      </x:c>
      <x:c r="AA35" s="92">
        <x:f t="shared" si="13"/>
        <x:v>13</x:v>
      </x:c>
      <x:c r="AB35" s="41">
        <x:f t="shared" si="13"/>
        <x:v>3</x:v>
      </x:c>
      <x:c r="AC35" s="41">
        <x:f t="shared" si="13"/>
        <x:v>4</x:v>
      </x:c>
      <x:c r="AD35" s="41">
        <x:f t="shared" si="13"/>
        <x:v>5</x:v>
      </x:c>
      <x:c r="AE35" s="41">
        <x:f t="shared" si="13"/>
        <x:v>3</x:v>
      </x:c>
      <x:c r="AF35" s="41">
        <x:f t="shared" si="13"/>
        <x:v>4</x:v>
      </x:c>
      <x:c r="AG35" s="51"/>
      <x:c r="AH35" s="52"/>
      <x:c r="AI35" s="42">
        <x:f>SUM(B35:AF35)</x:f>
        <x:v>208</x:v>
      </x:c>
      <x:c r="AJ35" s="53"/>
      <x:c r="AK35" s="118"/>
      <x:c r="AL35" s="119"/>
      <x:c r="AM35" s="43"/>
      <x:c r="AN35" s="44">
        <x:f>SUM(B31:AF31)</x:f>
        <x:v>471</x:v>
      </x:c>
    </x:row>
    <x:row r="36" spans="2:32">
      <x:c r="B36" s="72">
        <x:v>1</x:v>
      </x:c>
      <x:c r="C36" s="72">
        <x:v>2</x:v>
      </x:c>
      <x:c r="D36" s="72">
        <x:v>3</x:v>
      </x:c>
      <x:c r="E36" s="83">
        <x:v>4</x:v>
      </x:c>
      <x:c r="F36" s="83">
        <x:v>5</x:v>
      </x:c>
      <x:c r="G36" s="72">
        <x:v>6</x:v>
      </x:c>
      <x:c r="H36" s="72">
        <x:v>7</x:v>
      </x:c>
      <x:c r="I36" s="72">
        <x:v>8</x:v>
      </x:c>
      <x:c r="J36" s="72">
        <x:v>9</x:v>
      </x:c>
      <x:c r="K36" s="72">
        <x:v>10</x:v>
      </x:c>
      <x:c r="L36" s="83">
        <x:v>11</x:v>
      </x:c>
      <x:c r="M36" s="83">
        <x:v>12</x:v>
      </x:c>
      <x:c r="N36" s="72">
        <x:v>13</x:v>
      </x:c>
      <x:c r="O36" s="72">
        <x:v>14</x:v>
      </x:c>
      <x:c r="P36" s="72">
        <x:v>15</x:v>
      </x:c>
      <x:c r="Q36" s="72">
        <x:v>16</x:v>
      </x:c>
      <x:c r="R36" s="72">
        <x:v>17</x:v>
      </x:c>
      <x:c r="S36" s="83">
        <x:v>18</x:v>
      </x:c>
      <x:c r="T36" s="83">
        <x:v>19</x:v>
      </x:c>
      <x:c r="U36" s="72">
        <x:v>20</x:v>
      </x:c>
      <x:c r="V36" s="72">
        <x:v>21</x:v>
      </x:c>
      <x:c r="W36" s="72">
        <x:v>22</x:v>
      </x:c>
      <x:c r="X36" s="72">
        <x:v>23</x:v>
      </x:c>
      <x:c r="Y36" s="72">
        <x:v>24</x:v>
      </x:c>
      <x:c r="Z36" s="83">
        <x:v>25</x:v>
      </x:c>
      <x:c r="AA36" s="83">
        <x:v>26</x:v>
      </x:c>
      <x:c r="AB36" s="72">
        <x:v>27</x:v>
      </x:c>
      <x:c r="AC36" s="72">
        <x:v>28</x:v>
      </x:c>
      <x:c r="AD36" s="72">
        <x:v>29</x:v>
      </x:c>
      <x:c r="AE36" s="72">
        <x:v>30</x:v>
      </x:c>
      <x:c r="AF36" s="72">
        <x:v>31</x:v>
      </x:c>
    </x:row>
  </x:sheetData>
  <x:mergeCells count="11">
    <x:mergeCell ref="AG34:AI34"/>
    <x:mergeCell ref="AH3:AH4"/>
    <x:mergeCell ref="AK3:AK4"/>
    <x:mergeCell ref="A1:AN2"/>
    <x:mergeCell ref="AI3:AI4"/>
    <x:mergeCell ref="AL3:AL4"/>
    <x:mergeCell ref="AN3:AN4"/>
    <x:mergeCell ref="AJ33:AL33"/>
    <x:mergeCell ref="A3:A4"/>
    <x:mergeCell ref="AG3:AG4"/>
    <x:mergeCell ref="AK34:AL35"/>
  </x:mergeCells>
  <x:pageMargins left="0.37986111640930176" right="0.12986111640930176" top="0.28986111283302307" bottom="0.12986111640930176" header="0.14000000059604645" footer="0.12986111640930176"/>
  <x:pageSetup paperSize="9" scale="100" firstPageNumber="1" fitToWidth="1" fitToHeight="1" orientation="landscape" usePrinterDefaults="1" blackAndWhite="0" draft="0" useFirstPageNumber="0" horizontalDpi="4294967293" verticalDpi="4294967293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7월근무명령</vt:lpstr>
      <vt:lpstr>7월근무진행</vt:lpstr>
    </vt:vector>
  </ep:TitlesOfParts>
  <ep:TotalTime>214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김미향</cp:lastModifiedBy>
  <cp:revision>38</cp:revision>
  <cp:lastPrinted>2020-02-28T08:46:30.000</cp:lastPrinted>
  <dcterms:created xsi:type="dcterms:W3CDTF">2017-10-28T05:45:48.000</dcterms:created>
  <dcterms:modified xsi:type="dcterms:W3CDTF">2020-06-29T09:33:05.396</dcterms:modified>
  <cp:version>1000.0100.01</cp:version>
</cp:coreProperties>
</file>